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1"/>
  </bookViews>
  <sheets>
    <sheet name="43" sheetId="1" r:id="rId1"/>
    <sheet name="130 " sheetId="2" r:id="rId2"/>
    <sheet name="danh gia du toan" sheetId="3" r:id="rId3"/>
    <sheet name="tong hop du toan" sheetId="4" r:id="rId4"/>
    <sheet name="3.1" sheetId="5" r:id="rId5"/>
    <sheet name="Phan tich so du" sheetId="6" r:id="rId6"/>
    <sheet name="3.2. TH" sheetId="7" r:id="rId7"/>
    <sheet name="3.2CT" sheetId="8" r:id="rId8"/>
    <sheet name="thuc hien kien nghi kiem toan" sheetId="9" r:id="rId9"/>
    <sheet name="BC giam TSCD" sheetId="10" r:id="rId10"/>
    <sheet name="TH tang TSCD" sheetId="11" r:id="rId11"/>
  </sheets>
  <definedNames>
    <definedName name="_xlnm.Print_Titles" localSheetId="1">'130 '!$9:$9</definedName>
    <definedName name="_xlnm.Print_Titles" localSheetId="6">'3.2. TH'!$6:$7</definedName>
    <definedName name="_xlnm.Print_Titles" localSheetId="0">'43'!$6:$6</definedName>
    <definedName name="_xlnm.Print_Titles" localSheetId="9">'BC giam TSCD'!$A:$B,'BC giam TSCD'!$4:$6</definedName>
    <definedName name="_xlnm.Print_Titles" localSheetId="5">'Phan tich so du'!$1:$2</definedName>
    <definedName name="_xlnm.Print_Titles" localSheetId="10">'TH tang TSCD'!$A:$D,'TH tang TSCD'!$5:$6</definedName>
    <definedName name="_xlnm.Print_Titles" localSheetId="8">'thuc hien kien nghi kiem toan'!$1:$6</definedName>
    <definedName name="_xlnm.Print_Titles" localSheetId="3">'tong hop du toan'!$A:$D,'tong hop du toan'!$5:$6</definedName>
  </definedNames>
  <calcPr fullCalcOnLoad="1"/>
</workbook>
</file>

<file path=xl/comments1.xml><?xml version="1.0" encoding="utf-8"?>
<comments xmlns="http://schemas.openxmlformats.org/spreadsheetml/2006/main">
  <authors>
    <author>Hoang Trang</author>
  </authors>
  <commentList>
    <comment ref="K7" authorId="0">
      <text>
        <r>
          <rPr>
            <b/>
            <sz val="10"/>
            <rFont val="Tahoma"/>
            <family val="0"/>
          </rPr>
          <t>Hoang Trang:</t>
        </r>
        <r>
          <rPr>
            <sz val="10"/>
            <rFont val="Tahoma"/>
            <family val="0"/>
          </rPr>
          <t xml:space="preserve">
chi từ quỹ phúc lợi 259tr</t>
        </r>
      </text>
    </comment>
    <comment ref="K8" authorId="0">
      <text>
        <r>
          <rPr>
            <b/>
            <sz val="10"/>
            <rFont val="Tahoma"/>
            <family val="0"/>
          </rPr>
          <t>Hoang Trang:</t>
        </r>
        <r>
          <rPr>
            <sz val="10"/>
            <rFont val="Tahoma"/>
            <family val="0"/>
          </rPr>
          <t xml:space="preserve">
chi phúc lợi</t>
        </r>
      </text>
    </comment>
  </commentList>
</comments>
</file>

<file path=xl/sharedStrings.xml><?xml version="1.0" encoding="utf-8"?>
<sst xmlns="http://schemas.openxmlformats.org/spreadsheetml/2006/main" count="715" uniqueCount="468">
  <si>
    <t>TT</t>
  </si>
  <si>
    <t>Tên đơn vị</t>
  </si>
  <si>
    <t>Tổng số tiền</t>
  </si>
  <si>
    <t>Ô tô</t>
  </si>
  <si>
    <t>Xe máy</t>
  </si>
  <si>
    <t>Phôtô</t>
  </si>
  <si>
    <t>Vi tính</t>
  </si>
  <si>
    <t>Máy fax</t>
  </si>
  <si>
    <t>Bàn ghế làm việc</t>
  </si>
  <si>
    <t>Đồ gỗ, kệ, tủ</t>
  </si>
  <si>
    <t>Nhà, vật kiến trúc</t>
  </si>
  <si>
    <t>Tài sản khác</t>
  </si>
  <si>
    <t>SL</t>
  </si>
  <si>
    <t>Số tiền</t>
  </si>
  <si>
    <t>SL(m2)</t>
  </si>
  <si>
    <t>TỔNG</t>
  </si>
  <si>
    <t>Số TT</t>
  </si>
  <si>
    <t>Nội dung</t>
  </si>
  <si>
    <t>Số kiến nghị của</t>
  </si>
  <si>
    <t>Số đã xử lý trong năm nay</t>
  </si>
  <si>
    <t>Số còn phải xử lý</t>
  </si>
  <si>
    <t>Tổng số</t>
  </si>
  <si>
    <t xml:space="preserve">Cơ quan Tài chính (Kiểm toán NN) </t>
  </si>
  <si>
    <t>Bộ Tư pháp</t>
  </si>
  <si>
    <t>A</t>
  </si>
  <si>
    <t>B</t>
  </si>
  <si>
    <t>11=3-7</t>
  </si>
  <si>
    <t>12=4-8</t>
  </si>
  <si>
    <t>I</t>
  </si>
  <si>
    <t>Kiến nghị của kiểm toán, thanh tra, cơ quan tài chính các năm trước chưa xử lý</t>
  </si>
  <si>
    <t>Các khoản thu phải nộp NSNN</t>
  </si>
  <si>
    <t>Các khoản ghi thu, ghi chi vào NSNN</t>
  </si>
  <si>
    <t>Nộp trả ngân sách nhà nước:</t>
  </si>
  <si>
    <t xml:space="preserve"> - Số chi sai chế độ phải xuất toán</t>
  </si>
  <si>
    <t xml:space="preserve"> - Nộp các loại thuế (TNCN, TNDN, GTGT)</t>
  </si>
  <si>
    <t>II</t>
  </si>
  <si>
    <t>Kiến nghị của kiểm toán, thanh tra, cơ quan quan tài chính năm nay</t>
  </si>
  <si>
    <t xml:space="preserve"> - Số dư kinh phí chưa quyết toán</t>
  </si>
  <si>
    <t>Cơ quan tài chính giảm trừ cấp phát</t>
  </si>
  <si>
    <t>Chuyển quyết toán ngân sách năm sau</t>
  </si>
  <si>
    <t>Phụ lục 3.2</t>
  </si>
  <si>
    <t>ĐỐI CHIẾU SỐ LIỆU</t>
  </si>
  <si>
    <t>PHẦN I- TỔNG HỢP TÌNH HÌNH KINH PHÍ:</t>
  </si>
  <si>
    <t>Đơn vị : đồng</t>
  </si>
  <si>
    <t>Mã số</t>
  </si>
  <si>
    <t>Chỉ tiêu</t>
  </si>
  <si>
    <t>Loại 460-463</t>
  </si>
  <si>
    <t>Loại ….</t>
  </si>
  <si>
    <t>Số báo cáo</t>
  </si>
  <si>
    <t>Số xét duyệt/ TĐ</t>
  </si>
  <si>
    <t>Chênh lệch</t>
  </si>
  <si>
    <t>3=2-1</t>
  </si>
  <si>
    <t>6=5-4</t>
  </si>
  <si>
    <t>12=11-10</t>
  </si>
  <si>
    <t>I. Số dư KP năm trước chuyển sang</t>
  </si>
  <si>
    <t>1. Nguồn ngân sách Nhà nước</t>
  </si>
  <si>
    <t>a) Ngân sách trong nước:</t>
  </si>
  <si>
    <t xml:space="preserve"> - Kinh phí đã nhận</t>
  </si>
  <si>
    <t xml:space="preserve"> - Dự toán còn dư ở Kho bạc</t>
  </si>
  <si>
    <t>b) Phí, lệ phí để lại</t>
  </si>
  <si>
    <t>c) Viện trợ</t>
  </si>
  <si>
    <t>d) Vay nợ</t>
  </si>
  <si>
    <t>2. Nguồn khác:</t>
  </si>
  <si>
    <t>- Nguồn khác của đơn vị SN có thu và địa phương hỗ trợ</t>
  </si>
  <si>
    <t>- Phí thi hành án</t>
  </si>
  <si>
    <t>II. Dự toán được giao trong năm:</t>
  </si>
  <si>
    <t>III. Tổng số được sử dụng trong năm</t>
  </si>
  <si>
    <t>a) Ngân sách trong nước (3+12)</t>
  </si>
  <si>
    <t>b) Phí, lệ phí để lại (6+13)</t>
  </si>
  <si>
    <t>c) Viện trợ (7+14)</t>
  </si>
  <si>
    <t>d) Vay nợ (8+15)</t>
  </si>
  <si>
    <t>2. Nguồn khác: (9+16)</t>
  </si>
  <si>
    <t>-Nguồn khác của đơn vị SN có thu và địa phương hỗ trợ</t>
  </si>
  <si>
    <t>IV. Kinh phí thực nhận trong năm</t>
  </si>
  <si>
    <t>V. Kinh phí quyết toán:</t>
  </si>
  <si>
    <t>VI. Kinh phí giảm trong năm (49+58+67)</t>
  </si>
  <si>
    <t>1. Đã nộp NSNN:</t>
  </si>
  <si>
    <t>a) Nguồn ngân sách Nhà nước</t>
  </si>
  <si>
    <t xml:space="preserve"> - Ngân sách trong nước:</t>
  </si>
  <si>
    <t xml:space="preserve"> - Phí, lệ phí để lại</t>
  </si>
  <si>
    <t xml:space="preserve"> - Viện trợ</t>
  </si>
  <si>
    <t xml:space="preserve"> - Vay nợ</t>
  </si>
  <si>
    <t>b) Nguồn khác:</t>
  </si>
  <si>
    <t>2. Còn phải nộp NSNN</t>
  </si>
  <si>
    <t xml:space="preserve"> - Ngân sách trong nước: (4+32-41-51-73)</t>
  </si>
  <si>
    <t xml:space="preserve"> - Phí, lệ phí để lại (6+33-42-52-75)</t>
  </si>
  <si>
    <t xml:space="preserve"> - Viện trợ (7+34-43-53-76)</t>
  </si>
  <si>
    <t xml:space="preserve"> - Vay nợ (8+35-44-54-77)</t>
  </si>
  <si>
    <t>3. Dự toán bị huỷ:</t>
  </si>
  <si>
    <t xml:space="preserve"> - Ngân sách trong nước: (5+14-32-74)</t>
  </si>
  <si>
    <t>VII. Số dư KP được phép chuyển sang năm sau</t>
  </si>
  <si>
    <t>PHẦN II - CHI TIẾT KINH PHÍ QUYẾT TOÁN:</t>
  </si>
  <si>
    <t>Loại</t>
  </si>
  <si>
    <t>Khoản</t>
  </si>
  <si>
    <t>Mục</t>
  </si>
  <si>
    <t>Tiểu mục</t>
  </si>
  <si>
    <t>Nội dung chi</t>
  </si>
  <si>
    <t>Nguồn ngân sách nhà nước</t>
  </si>
  <si>
    <t>Nguồn khác</t>
  </si>
  <si>
    <t xml:space="preserve">Ngân sách trong nước </t>
  </si>
  <si>
    <t>Viện trợ</t>
  </si>
  <si>
    <t xml:space="preserve">Tổng số </t>
  </si>
  <si>
    <t>Phí thi hành án</t>
  </si>
  <si>
    <t>Nguồn địa phương hỗ trợ, khác</t>
  </si>
  <si>
    <t>Số xét duyệt/ th.định</t>
  </si>
  <si>
    <t>C</t>
  </si>
  <si>
    <t>D</t>
  </si>
  <si>
    <t>E</t>
  </si>
  <si>
    <t>TỔNG CỘNG:</t>
  </si>
  <si>
    <t xml:space="preserve">CHI QUẢN LÝ HÀNH CHÍNH </t>
  </si>
  <si>
    <t xml:space="preserve">Tiền lương </t>
  </si>
  <si>
    <t xml:space="preserve">Lương ngạch bậc </t>
  </si>
  <si>
    <t>Lương tập sự</t>
  </si>
  <si>
    <t>Lương hợp đồng dài hạn</t>
  </si>
  <si>
    <t>Lương cán bộ dôi ra ngoài bc</t>
  </si>
  <si>
    <t xml:space="preserve">Khác </t>
  </si>
  <si>
    <t>Tiền công trả cho lđ tx theo HĐ</t>
  </si>
  <si>
    <t>Tiền công hợp đồng</t>
  </si>
  <si>
    <t xml:space="preserve">Phụ cấp lương </t>
  </si>
  <si>
    <t xml:space="preserve">PC chức vụ </t>
  </si>
  <si>
    <t>PC khu vực</t>
  </si>
  <si>
    <t>PC thu hút</t>
  </si>
  <si>
    <t>PC đắt đỏ</t>
  </si>
  <si>
    <t>PC làm đêm</t>
  </si>
  <si>
    <t>PC thêm giờ</t>
  </si>
  <si>
    <t>PC độc hại</t>
  </si>
  <si>
    <t>PC lưu động</t>
  </si>
  <si>
    <t>PC đại biểu Quốc hội, HĐND</t>
  </si>
  <si>
    <t>PC nghề</t>
  </si>
  <si>
    <t>PC trách nhiệm theo nghề</t>
  </si>
  <si>
    <t>PC trực</t>
  </si>
  <si>
    <t>PC thâm niên nghề</t>
  </si>
  <si>
    <t>PC đặc biệt khác của ngành</t>
  </si>
  <si>
    <t>PC thâm niên vượt khung</t>
  </si>
  <si>
    <t>PC kiêm nhiệm</t>
  </si>
  <si>
    <t xml:space="preserve">Học bổng </t>
  </si>
  <si>
    <t>Học bổng học sinh, sv</t>
  </si>
  <si>
    <t xml:space="preserve">Tiền thưởng </t>
  </si>
  <si>
    <t>Thưởng thường xuyên</t>
  </si>
  <si>
    <t>Thưởng đột xuất</t>
  </si>
  <si>
    <t>Các chi phí khác theo chế độ liên quan đến công tác khen thưởng</t>
  </si>
  <si>
    <t xml:space="preserve">Phúc lợi tập thể </t>
  </si>
  <si>
    <t>Trợ cấp khó khăn TX</t>
  </si>
  <si>
    <t>Trợ cấp khó khăn đột xuất</t>
  </si>
  <si>
    <t>Tiền tàu xe nghỉ phép</t>
  </si>
  <si>
    <t>Tiền thuốc y tế trong đơn vị</t>
  </si>
  <si>
    <t>Tiền hóa chất vệ sinh phòng dịch</t>
  </si>
  <si>
    <t>Tiền khám bệnh định kỳ</t>
  </si>
  <si>
    <t>Tiền nước uống</t>
  </si>
  <si>
    <t>Các khoản khác</t>
  </si>
  <si>
    <t xml:space="preserve">Các khoản đóng góp </t>
  </si>
  <si>
    <t>Bảo hiểm xã hội</t>
  </si>
  <si>
    <t>Bảo hiểm y tế</t>
  </si>
  <si>
    <t>Kinh phí công đoàn</t>
  </si>
  <si>
    <t>Bảo hiểm thất nghiệp</t>
  </si>
  <si>
    <t>TT khác cho cá nhân</t>
  </si>
  <si>
    <t xml:space="preserve">Tiền ăn </t>
  </si>
  <si>
    <t>Chi khám chữa bệnh cho CBCC Việt Nam ở nước ngoài</t>
  </si>
  <si>
    <t>Chênh lệch TN thực tế so với lương NB, CV</t>
  </si>
  <si>
    <t>Thanh toán DVCC</t>
  </si>
  <si>
    <t>TT tiền điện</t>
  </si>
  <si>
    <t>TT tiền nước</t>
  </si>
  <si>
    <t>TT tiền nhiên liệu</t>
  </si>
  <si>
    <t>Th.toán tiền VSinh MT</t>
  </si>
  <si>
    <t>Thanh toán khoán phương tiện theo chế độ</t>
  </si>
  <si>
    <t xml:space="preserve">Vật tư văn phòng </t>
  </si>
  <si>
    <t>Văn phòng phẩm</t>
  </si>
  <si>
    <t>Mua sắm CC, DC</t>
  </si>
  <si>
    <t>Khoán VPP</t>
  </si>
  <si>
    <t>Vật tư văn phòng khác</t>
  </si>
  <si>
    <t>Thông tin, TT, LL</t>
  </si>
  <si>
    <t>Cước phí điện thoai TN</t>
  </si>
  <si>
    <t>Cước phí điện thoai quốc tế</t>
  </si>
  <si>
    <t>Cước phí bưu chính</t>
  </si>
  <si>
    <t>fax</t>
  </si>
  <si>
    <t>Thuê bao kênh vệ tinh</t>
  </si>
  <si>
    <t>Tuyên truyền</t>
  </si>
  <si>
    <t>Quảng cáo</t>
  </si>
  <si>
    <t>Phim ảnh</t>
  </si>
  <si>
    <t>Ấn phẩm truyền thông</t>
  </si>
  <si>
    <t>Sách, báo, tạp chí thư viện</t>
  </si>
  <si>
    <t>Chi tuyên truyền, giáo dục pl trong đơn vị theo chế độ</t>
  </si>
  <si>
    <t>Chi tủ sách PL xã phường</t>
  </si>
  <si>
    <t>Thuê bao đường điện thoại</t>
  </si>
  <si>
    <t>Thuê bao cáp truyền hình</t>
  </si>
  <si>
    <t>Cước internet, thư viện điện tử</t>
  </si>
  <si>
    <t>Khoán điện thoại</t>
  </si>
  <si>
    <t>Hội nghị phí</t>
  </si>
  <si>
    <t>In mua tài liệu</t>
  </si>
  <si>
    <t>Bồi dưỡng giảng viên</t>
  </si>
  <si>
    <t>Tiền vé máy bay tàu xe</t>
  </si>
  <si>
    <t>Tiền thuê phòng ngủ</t>
  </si>
  <si>
    <t>Tiền thuê HT, PTVC</t>
  </si>
  <si>
    <t>Thuê phiên dịch, biên dịch</t>
  </si>
  <si>
    <t>Các khoản thuê mướn khác</t>
  </si>
  <si>
    <t>Chi bù tiền ăn</t>
  </si>
  <si>
    <t xml:space="preserve">Công tác phí </t>
  </si>
  <si>
    <t>Tiền vé máy bay,TX</t>
  </si>
  <si>
    <t>Phụ cấp công tác phí</t>
  </si>
  <si>
    <t>Khoán CT phí</t>
  </si>
  <si>
    <t>Chi phí thuê mướn</t>
  </si>
  <si>
    <t>Thuê phương tiện</t>
  </si>
  <si>
    <t>Thuê nhà</t>
  </si>
  <si>
    <t>Thuê đất</t>
  </si>
  <si>
    <t>Thuê thiết bị các loại</t>
  </si>
  <si>
    <t>Thuê ch.gia và g.viên NN</t>
  </si>
  <si>
    <t>Thuê chuyên gia TN</t>
  </si>
  <si>
    <t>Thuê lao động trong nước</t>
  </si>
  <si>
    <t>Thuê đào tạo lại cán bộ</t>
  </si>
  <si>
    <t>Chi phí thuê mướn khác</t>
  </si>
  <si>
    <t xml:space="preserve">Chi đoàn ra </t>
  </si>
  <si>
    <t>Vé máy bay, tàu xe (gồm thuê phương tiện đi lại)</t>
  </si>
  <si>
    <t xml:space="preserve">Tiền ở </t>
  </si>
  <si>
    <t xml:space="preserve">Tiêu vặt </t>
  </si>
  <si>
    <t xml:space="preserve">Phí, lệ phí </t>
  </si>
  <si>
    <t>Khoán chi đoàn ra theo chế độ</t>
  </si>
  <si>
    <t>Chi đoàn vào</t>
  </si>
  <si>
    <t>Khoán chi đoàn vào theo cđộ</t>
  </si>
  <si>
    <t>Sửa chữa TS từ kinh phí TX</t>
  </si>
  <si>
    <t xml:space="preserve">Mô tô </t>
  </si>
  <si>
    <t>Ô tô con, ô tô tải</t>
  </si>
  <si>
    <t>Xe chuyên dùng</t>
  </si>
  <si>
    <t>Trang thiết bị KT ch.dụng</t>
  </si>
  <si>
    <t>Điều hoà nhiệt độ</t>
  </si>
  <si>
    <t>Nhà cửa</t>
  </si>
  <si>
    <t>Thiết bị PCCC</t>
  </si>
  <si>
    <t>Sách, tài liệu dùng cho CM</t>
  </si>
  <si>
    <t>Thiết bị tin học</t>
  </si>
  <si>
    <t>Máy photocopy</t>
  </si>
  <si>
    <t>Máy phát điện</t>
  </si>
  <si>
    <t>Máy bơm nước</t>
  </si>
  <si>
    <t>Bảo trì, h.thiện ph.mềm MT</t>
  </si>
  <si>
    <t>Đường điện, cấp thoát nước</t>
  </si>
  <si>
    <t>Đường sá, cầu cống</t>
  </si>
  <si>
    <t>Chi phí NVCM</t>
  </si>
  <si>
    <t>Chi mua HH, VTDC CM</t>
  </si>
  <si>
    <t>Trang thiết bị kt chuyên dùng</t>
  </si>
  <si>
    <t>Chi mua, in ấn phô tô tài liệu</t>
  </si>
  <si>
    <t>Đồng phuc, Trang phục</t>
  </si>
  <si>
    <t>Bảo hộ lao động</t>
  </si>
  <si>
    <t>Chi thanh toán hợp đồng thực hiện nghiệp vụ chuyên môn</t>
  </si>
  <si>
    <t>Chi trả nhuận bút theo cđộ</t>
  </si>
  <si>
    <t>Chi phí nghiệp vụ bảo quản</t>
  </si>
  <si>
    <t>Chi hỗ trợ xd văn bản QPPL</t>
  </si>
  <si>
    <t>CP thực hiện đề tài NCKH</t>
  </si>
  <si>
    <t>Chi viện trợ</t>
  </si>
  <si>
    <t>Chi đào tạo hsinh Lào ©</t>
  </si>
  <si>
    <t>Chi đào tạo hsinh Campuchia (K)</t>
  </si>
  <si>
    <t>Chi viện trợ khác cho Lào</t>
  </si>
  <si>
    <t>Chi viện trợ khác cho Camphuchia</t>
  </si>
  <si>
    <t>Chi thực hiện dự án đầu tư viện trợ cho Lào</t>
  </si>
  <si>
    <t>Chi thực hiện dự án đầu tư viện trợ cho Campuchia</t>
  </si>
  <si>
    <t>Các khoản viện trợ khác</t>
  </si>
  <si>
    <t>Chi các khoản thu năm trước</t>
  </si>
  <si>
    <t>Chi nộp NS cấp trên</t>
  </si>
  <si>
    <t xml:space="preserve">Chi khác </t>
  </si>
  <si>
    <t>Chênh lệch tỷ giá ngoại tệ</t>
  </si>
  <si>
    <t>Chi kỷ niệm ngày lễ lớn</t>
  </si>
  <si>
    <t>Chi khắc phục hậu quả lũ lụt</t>
  </si>
  <si>
    <t>Chi thưởng và cp xử lý các hành vi vi phạm PL của các vụ xử lý không có thu hoặc thu không đủ chi</t>
  </si>
  <si>
    <t>Chi đón tiếp Việt Kiều</t>
  </si>
  <si>
    <t>Chi các khoản phí, lệ phí của đơn vị dự toán</t>
  </si>
  <si>
    <t>Chi bảo hiểm tài sản và pt</t>
  </si>
  <si>
    <t>Chi hỗ trợ khác</t>
  </si>
  <si>
    <t>Chi tiếp khách</t>
  </si>
  <si>
    <t>Chi bồi thường thiệt hại do cơ quan tố tụng gây ra</t>
  </si>
  <si>
    <t>Chi bồi thường thiệt hại do công chức, viên chức gây ra</t>
  </si>
  <si>
    <t>Chi trích lập quỹ khen thưởng theo chế độ quy định</t>
  </si>
  <si>
    <t>Chi các khoản khác</t>
  </si>
  <si>
    <t>Chi cho công tác Đảng</t>
  </si>
  <si>
    <t>Chi mua báo, tạp chí của Đảng</t>
  </si>
  <si>
    <t>Chi tổ chức đại hội Đảng</t>
  </si>
  <si>
    <t>Chi khen thưởng hđ công tác Đảng</t>
  </si>
  <si>
    <t>Chi thanh toán các dv công cộng</t>
  </si>
  <si>
    <t>Chi trích lập các quỹ</t>
  </si>
  <si>
    <t>Quỹ DP ổn định TN</t>
  </si>
  <si>
    <t>Quỹ phúc lợi của đơn vị SN</t>
  </si>
  <si>
    <t>Quỹ KT của đơn vị SN</t>
  </si>
  <si>
    <t>Quỹ PT của đơn vị SN</t>
  </si>
  <si>
    <t>Mua, đầu tư TS vô hình</t>
  </si>
  <si>
    <t>Mua bằng sáng chế</t>
  </si>
  <si>
    <t>Mua bản quyền nhãn hiệu thương mại</t>
  </si>
  <si>
    <t>Mua phần mềm máy tính</t>
  </si>
  <si>
    <t>Đầu tư, xây dựng phần mềm máy tính</t>
  </si>
  <si>
    <t>Khác</t>
  </si>
  <si>
    <t>Mua sắm TS dùng cho CM</t>
  </si>
  <si>
    <t xml:space="preserve">Ô tô </t>
  </si>
  <si>
    <t>Tàu thuyền</t>
  </si>
  <si>
    <t>Trang thiết bị KT ch.môn</t>
  </si>
  <si>
    <t>Sách báo TL dùng cho CM</t>
  </si>
  <si>
    <t xml:space="preserve">Tài sản khác </t>
  </si>
  <si>
    <t>Đơn vị tính: đồng</t>
  </si>
  <si>
    <t>STT</t>
  </si>
  <si>
    <t>Đơn vị</t>
  </si>
  <si>
    <t>Nguồn ngân sách (gồm có nguồn viện trợ)</t>
  </si>
  <si>
    <t>Tổng</t>
  </si>
  <si>
    <t>Đã rút về</t>
  </si>
  <si>
    <t>Còn kho bạc</t>
  </si>
  <si>
    <t>Phí THA</t>
  </si>
  <si>
    <t>Nguồn địa phương hỗ trợ</t>
  </si>
  <si>
    <t>Cộng</t>
  </si>
  <si>
    <t>Tiền mặt</t>
  </si>
  <si>
    <t>Tiền gửi</t>
  </si>
  <si>
    <t>Tạm ứng</t>
  </si>
  <si>
    <t>Cưỡng chế</t>
  </si>
  <si>
    <t>Quản lý, thanh lý tài sản</t>
  </si>
  <si>
    <t>KP XDCB, sửa chữa</t>
  </si>
  <si>
    <t>Khác (tạm ứng trước kinh phí các Hợp đồng)</t>
  </si>
  <si>
    <t>KPQLHC tiết kiệm được</t>
  </si>
  <si>
    <t>KP CCTL</t>
  </si>
  <si>
    <t>Trang phục</t>
  </si>
  <si>
    <t>1 = 2 + 19</t>
  </si>
  <si>
    <t>19=20+21</t>
  </si>
  <si>
    <t>Tổng cộng</t>
  </si>
  <si>
    <t>PC công tác lâu năm ở vùng có điều kiện kinh tế - xã hội đặc biệt khó khăn</t>
  </si>
  <si>
    <t>PC Công tác đoàn thể</t>
  </si>
  <si>
    <t>PC công vụ</t>
  </si>
  <si>
    <t>Chi hỗ trợ và giải quyết việc làm</t>
  </si>
  <si>
    <t>Chi sắp xếp lao động khu vực hành chính, sự nghiệp</t>
  </si>
  <si>
    <t>Đơn vị:</t>
  </si>
  <si>
    <t>ĐƠN VỊ:</t>
  </si>
  <si>
    <t>Đơn vị:</t>
  </si>
  <si>
    <t>Thủ trưởng đơn vị</t>
  </si>
  <si>
    <t>(Ký, đóng dấu)</t>
  </si>
  <si>
    <t>Người lập biểu</t>
  </si>
  <si>
    <t xml:space="preserve"> -Loại </t>
  </si>
  <si>
    <t xml:space="preserve"> + Loại </t>
  </si>
  <si>
    <t xml:space="preserve"> - Loại </t>
  </si>
  <si>
    <t>Đơn vị tính: 1.000 đồng</t>
  </si>
  <si>
    <t>Phụ lục 3.1</t>
  </si>
  <si>
    <t>Đơn vị: Đồng</t>
  </si>
  <si>
    <t>S</t>
  </si>
  <si>
    <t>Dự toán</t>
  </si>
  <si>
    <t>Số quyết toán</t>
  </si>
  <si>
    <t>T</t>
  </si>
  <si>
    <t>Số báo</t>
  </si>
  <si>
    <t>Số xét</t>
  </si>
  <si>
    <t>Chênh</t>
  </si>
  <si>
    <t>cáo</t>
  </si>
  <si>
    <t>duyệt</t>
  </si>
  <si>
    <t>lệch</t>
  </si>
  <si>
    <t>01</t>
  </si>
  <si>
    <t xml:space="preserve">Chênh lệch thu lớn hơn chi chưa </t>
  </si>
  <si>
    <t>phân phối năm trước chuyển sang</t>
  </si>
  <si>
    <t>02</t>
  </si>
  <si>
    <t>Thu trong năm</t>
  </si>
  <si>
    <t>03</t>
  </si>
  <si>
    <t>Chi trong năm</t>
  </si>
  <si>
    <t>- Giá vốn hàng bán</t>
  </si>
  <si>
    <t>- Chi phí bán hàng, chi phí quản lý</t>
  </si>
  <si>
    <t>- Thuế GTGT theo phương pháp trực tiếp</t>
  </si>
  <si>
    <t>04</t>
  </si>
  <si>
    <t>Chênh lệch thu lớn hơn chi (01+02-03)</t>
  </si>
  <si>
    <t>05</t>
  </si>
  <si>
    <t>Nộp ngân sách nhà nước</t>
  </si>
  <si>
    <t>06</t>
  </si>
  <si>
    <t>Nộp cấp trên</t>
  </si>
  <si>
    <t>07</t>
  </si>
  <si>
    <t>Bổ sung nguồn kinh phí</t>
  </si>
  <si>
    <t>08</t>
  </si>
  <si>
    <t>Trích lập các quỹ</t>
  </si>
  <si>
    <t>09</t>
  </si>
  <si>
    <t>Chênh lệch thu lớn hơn chi chưa phân</t>
  </si>
  <si>
    <t>phối đến cuối năm (09=04-05-06-07-08)</t>
  </si>
  <si>
    <t>ĐỐI CHIẾU SỐ LIỆU THU, CHI HOẠT ĐỘNG SỰ NGHIỆP NĂM 2013</t>
  </si>
  <si>
    <t>KINH PHÍ CHƯA QUYẾT TOÁN NĂM 2013 CHUYỂN SANG NĂM 2014</t>
  </si>
  <si>
    <t>Thù lao theo chế độ quy định</t>
  </si>
  <si>
    <t>BẢNG TỔNG HỢP GIẢM TSCĐ NĂM 2013</t>
  </si>
  <si>
    <t>BẢNG TỔNG HỢP TĂNG TSCĐ NĂM 2013</t>
  </si>
  <si>
    <t>2 = 3 + 12</t>
  </si>
  <si>
    <t>QUYẾT TOÁN CHI NGÂN SÁCH NĂM 2013</t>
  </si>
  <si>
    <t>9=8-7</t>
  </si>
  <si>
    <t>7=10+13</t>
  </si>
  <si>
    <t>15=14-13</t>
  </si>
  <si>
    <t>8=11+14</t>
  </si>
  <si>
    <t>Kinh phí tự chủ</t>
  </si>
  <si>
    <t>Kinh phí không tự chủ</t>
  </si>
  <si>
    <t>Tổng cộng</t>
  </si>
  <si>
    <t>TÊN ĐƠN VỊ</t>
  </si>
  <si>
    <t>Số dư năm trước chuyển sang</t>
  </si>
  <si>
    <t>Dự toán được giao trong năm</t>
  </si>
  <si>
    <t>Tổng kinh phí được sử dụng trong năm</t>
  </si>
  <si>
    <t>Kinh phí thực nhận</t>
  </si>
  <si>
    <t>Kinh phí đề nghị quyết toán</t>
  </si>
  <si>
    <t>Kinh phí giảm trong năm</t>
  </si>
  <si>
    <t>Dư tạm ứng</t>
  </si>
  <si>
    <t>Dư dự toán</t>
  </si>
  <si>
    <t>Kinh phí đã nhận</t>
  </si>
  <si>
    <t>Dự toán còn dư ở Kho bạc</t>
  </si>
  <si>
    <t>Đã nộp ngân sách</t>
  </si>
  <si>
    <t>Còn phải nộp ngân sách</t>
  </si>
  <si>
    <t>Dự toán bị hủy</t>
  </si>
  <si>
    <t xml:space="preserve">KP tiền lương, quản lý hành chính tiết kiệm, cải cách tiền lương </t>
  </si>
  <si>
    <t>Kinh phí đề án</t>
  </si>
  <si>
    <t xml:space="preserve">Kinh phí cưỡng chế thi hành án; quản lý, thanh lý tài sản; thừa phát lại </t>
  </si>
  <si>
    <t>Kinh phí mua sắm, sửa chữa tài sản</t>
  </si>
  <si>
    <t>Số dư năm 2012 chuyển sang</t>
  </si>
  <si>
    <t>Dự toán Bộ giao năm 2013</t>
  </si>
  <si>
    <t>Sử dụng sang nội dung khác chưa xin ý kiến</t>
  </si>
  <si>
    <t>Chệnh lệch</t>
  </si>
  <si>
    <t>Trong đó:</t>
  </si>
  <si>
    <t>Loại, khoản</t>
  </si>
  <si>
    <t>Kinh phí tự chủ (thường xuyên)</t>
  </si>
  <si>
    <t>…</t>
  </si>
  <si>
    <t xml:space="preserve">Đề nghị chuyển sang năm 2014 </t>
  </si>
  <si>
    <t xml:space="preserve">Cộng </t>
  </si>
  <si>
    <t>Đvt: 1.000 đ</t>
  </si>
  <si>
    <t>BẢNG ĐÁNH GIÁ TÌNH HÌNH THỰC HIỆN DỰ TOÁN NĂM 2013</t>
  </si>
  <si>
    <t>Biểu 01</t>
  </si>
  <si>
    <t>Biểu 02</t>
  </si>
  <si>
    <t>Biểu 03</t>
  </si>
  <si>
    <t>Biểu 04</t>
  </si>
  <si>
    <t>Biểu 05</t>
  </si>
  <si>
    <t>Biểu 06</t>
  </si>
  <si>
    <t>Biểu 08</t>
  </si>
  <si>
    <t>Chi tiết</t>
  </si>
  <si>
    <t>Kinh phí xây dựng văn bản, đề án</t>
  </si>
  <si>
    <t>Kinh phí khác</t>
  </si>
  <si>
    <t>Số dư tại thời điểm 31/01 được chuyển sang năm sau sử dụng</t>
  </si>
  <si>
    <t>Đvt: triệu đồng</t>
  </si>
  <si>
    <t>Tổng kinh phí tiết kiệm</t>
  </si>
  <si>
    <t>Chi phúc lợi</t>
  </si>
  <si>
    <t>Chi khen thưởng</t>
  </si>
  <si>
    <t>Số lần lương tăng thêm (lần)</t>
  </si>
  <si>
    <t xml:space="preserve">   Số tháng lương tăng thêm (tháng)</t>
  </si>
  <si>
    <t>Tổng số thu nhập trong năm (tháng)</t>
  </si>
  <si>
    <t>Chênh lệch thu, chi</t>
  </si>
  <si>
    <t>Chi thu nhập tăng thêm</t>
  </si>
  <si>
    <t>Số tháng lương tăng thêm (tháng)</t>
  </si>
  <si>
    <t xml:space="preserve">Chi thu nhập từ các Quỹ, ăn trưa, khác </t>
  </si>
  <si>
    <t>BẢNG TỔNG HỢP KINH PHÍ TIẾT KIỆM NĂM 2013 CỦA CÁC ĐƠN VỊ THỰC HIỆN THEO NGHỊ ĐỊNH 130/2005/NĐ-CP</t>
  </si>
  <si>
    <t>BẢNG TỔNG HỢP CHÊNH LỆCH THU CHI NĂM 2013 CỦA CÁC ĐƠN VỊ THỰC HIỆN THEO NGHỊ ĐỊNH 43/2006/NĐ-CP</t>
  </si>
  <si>
    <t>Biểu 07</t>
  </si>
  <si>
    <t>Đơn vị …</t>
  </si>
  <si>
    <t>Ghi chú: Dự toán bị hủy (cột 69) do tiết kiệm 10% dự toán chi thường xuyên 7 tháng cuối năm 2013 là: ……đồng</t>
  </si>
  <si>
    <t>BẢNG TỔNG HỢP TÌNH HÌNH DỰ TOÁN VÀ PHÂN TÍCH SỐ DƯ NGÂN SÁCH TRONG NƯỚC NĂM 2013</t>
  </si>
  <si>
    <t>Không phải xét chuyển</t>
  </si>
  <si>
    <t>Có công văn cho phép chuyển sang năm sau sử dụng</t>
  </si>
  <si>
    <t>1=2+3</t>
  </si>
  <si>
    <t>5=1+4</t>
  </si>
  <si>
    <t>9=2+6-7-8-12</t>
  </si>
  <si>
    <t>10=3+4-6-15</t>
  </si>
  <si>
    <t>12=13+14</t>
  </si>
  <si>
    <t>15=16+17</t>
  </si>
  <si>
    <t>3=1+2</t>
  </si>
  <si>
    <t>5=3-4</t>
  </si>
  <si>
    <t>Tổng kinh phí được sử dụng</t>
  </si>
  <si>
    <t>Kinh phí thực hiện năm 2013</t>
  </si>
  <si>
    <t>Kinh phí không tự chủ (không thường xuyên, chi tiết theo từng nhiệm vụ chi được giao)</t>
  </si>
  <si>
    <t>Số dư năm 2013 chuyển sang 2014 sử dụng</t>
  </si>
  <si>
    <t>Trích quỹ phúc lợi</t>
  </si>
  <si>
    <t>Trích quỹ khen thưởng</t>
  </si>
  <si>
    <t>Chi thu nhập từ quỹ DPOĐTN</t>
  </si>
  <si>
    <t>Trích quỹ dự phòng ổn định thu nhập</t>
  </si>
  <si>
    <t>Trích quỹ phát triển hoạt động sự nghiệp</t>
  </si>
  <si>
    <t>BÁO CÁO THỰC HIỆN XỬ LÝ KẾT LUẬN CỦA KIỂM TOÁN, THANH TRA, KIỂM TRA TÀI CHÍNH NĂM 2013</t>
  </si>
  <si>
    <t>Số dư kinh phí tiết kiệm năm 2013 chuyển sang 2014 sử dụng</t>
  </si>
  <si>
    <t xml:space="preserve"> Trích quỹ DPOĐTN năm 2013</t>
  </si>
  <si>
    <t>Đơn vị A</t>
  </si>
  <si>
    <t>Đơn vị B</t>
  </si>
  <si>
    <t>Tổng số thu nhập tăng thêm trong năm</t>
  </si>
  <si>
    <t>Tổng số thu nhập tăng thêm</t>
  </si>
  <si>
    <t>1=2+3+4+5+11</t>
  </si>
  <si>
    <t>9= 2+3+5+8</t>
  </si>
  <si>
    <t>Tổng số tháng thu nhập tăng thêm</t>
  </si>
  <si>
    <t>Ghi chú:</t>
  </si>
  <si>
    <t>Cột (07) = Cột (6)/(Quỹ tiền lương + Phụ cấp chức vụ + Phụ cấp thâm niên vượt khung)</t>
  </si>
  <si>
    <t>Cột (10) = Cột (9)/(Quỹ tiền lương + Phụ cấp chức vụ + Phụ cấp thâm niên vượt khung)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</si>
</sst>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;[Red]\(0.00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#,###"/>
    <numFmt numFmtId="171" formatCode="#,##0;[Red]#,##0"/>
    <numFmt numFmtId="172" formatCode="###\ ###\ ###\ ###"/>
    <numFmt numFmtId="173" formatCode="###,###,###,###"/>
    <numFmt numFmtId="174" formatCode="#,##0.0"/>
    <numFmt numFmtId="175" formatCode="###\ ###\ ###"/>
    <numFmt numFmtId="176" formatCode="0.000"/>
    <numFmt numFmtId="177" formatCode="0.0000"/>
    <numFmt numFmtId="178" formatCode="#\ ###\ ###\ ###"/>
    <numFmt numFmtId="179" formatCode="_-* #,##0_-;\-* #,##0_-;_-* &quot;-&quot;_-;_-@_-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\ &quot;₫&quot;;\-#,##0\ &quot;₫&quot;"/>
    <numFmt numFmtId="186" formatCode="#,##0\ &quot;₫&quot;;[Red]\-#,##0\ &quot;₫&quot;"/>
    <numFmt numFmtId="187" formatCode="#,##0.00\ &quot;₫&quot;;\-#,##0.00\ &quot;₫&quot;"/>
    <numFmt numFmtId="188" formatCode="#,##0.00\ &quot;₫&quot;;[Red]\-#,##0.00\ &quot;₫&quot;"/>
    <numFmt numFmtId="189" formatCode="_-* #,##0\ &quot;₫&quot;_-;\-* #,##0\ &quot;₫&quot;_-;_-* &quot;-&quot;\ &quot;₫&quot;_-;_-@_-"/>
    <numFmt numFmtId="190" formatCode="_-* #,##0\ _₫_-;\-* #,##0\ _₫_-;_-* &quot;-&quot;\ _₫_-;_-@_-"/>
    <numFmt numFmtId="191" formatCode="_-* #,##0.00\ &quot;₫&quot;_-;\-* #,##0.00\ &quot;₫&quot;_-;_-* &quot;-&quot;??\ &quot;₫&quot;_-;_-@_-"/>
    <numFmt numFmtId="192" formatCode="_-* #,##0.00\ _₫_-;\-* #,##0.00\ _₫_-;_-* &quot;-&quot;??\ _₫_-;_-@_-"/>
    <numFmt numFmtId="193" formatCode="&quot;đ&quot;#,##0_);\(&quot;đ&quot;#,##0\)"/>
    <numFmt numFmtId="194" formatCode="&quot;đ&quot;#,##0_);[Red]\(&quot;đ&quot;#,##0\)"/>
    <numFmt numFmtId="195" formatCode="&quot;đ&quot;#,##0.00_);\(&quot;đ&quot;#,##0.00\)"/>
    <numFmt numFmtId="196" formatCode="&quot;đ&quot;#,##0.00_);[Red]\(&quot;đ&quot;#,##0.00\)"/>
    <numFmt numFmtId="197" formatCode="_(&quot;đ&quot;* #,##0_);_(&quot;đ&quot;* \(#,##0\);_(&quot;đ&quot;* &quot;-&quot;_);_(@_)"/>
    <numFmt numFmtId="198" formatCode="_(&quot;đ&quot;* #,##0.00_);_(&quot;đ&quot;* \(#,##0.00\);_(&quot;đ&quot;* &quot;-&quot;??_);_(@_)"/>
    <numFmt numFmtId="199" formatCode="#.##0;[Red]#.##0"/>
    <numFmt numFmtId="200" formatCode="#.##0"/>
    <numFmt numFmtId="201" formatCode="_(* #,##0.0_);_(* \(#,##0.0\);_(* &quot;-&quot;??_);_(@_)"/>
    <numFmt numFmtId="202" formatCode="#.##0.0"/>
    <numFmt numFmtId="203" formatCode="#.##0."/>
    <numFmt numFmtId="204" formatCode="#.##"/>
    <numFmt numFmtId="205" formatCode="#.#"/>
    <numFmt numFmtId="206" formatCode="#"/>
    <numFmt numFmtId="207" formatCode="#.0"/>
    <numFmt numFmtId="208" formatCode="#.00"/>
    <numFmt numFmtId="209" formatCode="#.000"/>
    <numFmt numFmtId="210" formatCode="#,##0\ &quot;€&quot;;\-#,##0\ &quot;€&quot;"/>
    <numFmt numFmtId="211" formatCode="#,##0\ &quot;€&quot;;[Red]\-#,##0\ &quot;€&quot;"/>
    <numFmt numFmtId="212" formatCode="#,##0.00\ &quot;€&quot;;\-#,##0.00\ &quot;€&quot;"/>
    <numFmt numFmtId="213" formatCode="#,##0.00\ &quot;€&quot;;[Red]\-#,##0.00\ &quot;€&quot;"/>
    <numFmt numFmtId="214" formatCode="_-* #,##0\ &quot;€&quot;_-;\-* #,##0\ &quot;€&quot;_-;_-* &quot;-&quot;\ &quot;€&quot;_-;_-@_-"/>
    <numFmt numFmtId="215" formatCode="_-* #,##0\ _€_-;\-* #,##0\ _€_-;_-* &quot;-&quot;\ _€_-;_-@_-"/>
    <numFmt numFmtId="216" formatCode="_-* #,##0.00\ &quot;€&quot;_-;\-* #,##0.00\ &quot;€&quot;_-;_-* &quot;-&quot;??\ &quot;€&quot;_-;_-@_-"/>
    <numFmt numFmtId="217" formatCode="_-* #,##0.00\ _€_-;\-* #,##0.00\ _€_-;_-* &quot;-&quot;??\ _€_-;_-@_-"/>
    <numFmt numFmtId="218" formatCode="#.##0.00"/>
    <numFmt numFmtId="219" formatCode="0.0"/>
    <numFmt numFmtId="220" formatCode="0.00_);[Red]\(0.00\)"/>
    <numFmt numFmtId="221" formatCode="0.0_);[Red]\(0.0\)"/>
    <numFmt numFmtId="222" formatCode="0_);[Red]\(0\)"/>
  </numFmts>
  <fonts count="75">
    <font>
      <sz val="12"/>
      <name val=".VnTime"/>
      <family val="0"/>
    </font>
    <font>
      <u val="single"/>
      <sz val="12"/>
      <color indexed="36"/>
      <name val=".VnTime"/>
      <family val="0"/>
    </font>
    <font>
      <u val="single"/>
      <sz val="12"/>
      <color indexed="12"/>
      <name val=".VnTime"/>
      <family val="0"/>
    </font>
    <font>
      <sz val="10"/>
      <name val="Arial"/>
      <family val="0"/>
    </font>
    <font>
      <sz val="8"/>
      <name val=".VnTime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.VnTimeH"/>
      <family val="2"/>
    </font>
    <font>
      <b/>
      <sz val="12"/>
      <name val=".VnTime"/>
      <family val="0"/>
    </font>
    <font>
      <b/>
      <i/>
      <sz val="12"/>
      <name val=".VnTim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sz val="10"/>
      <color indexed="12"/>
      <name val="Arial"/>
      <family val="2"/>
    </font>
    <font>
      <sz val="10"/>
      <name val="Helv"/>
      <family val="2"/>
    </font>
    <font>
      <b/>
      <sz val="13"/>
      <name val="3C_Times_T"/>
      <family val="0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sz val="11"/>
      <name val=".VnTime"/>
      <family val="0"/>
    </font>
    <font>
      <i/>
      <sz val="12"/>
      <name val=".VnTime"/>
      <family val="2"/>
    </font>
    <font>
      <sz val="9"/>
      <name val=".VnTimeH"/>
      <family val="2"/>
    </font>
    <font>
      <b/>
      <sz val="9"/>
      <name val=".VnTimeH"/>
      <family val="2"/>
    </font>
    <font>
      <sz val="9"/>
      <name val=".VnTime"/>
      <family val="0"/>
    </font>
    <font>
      <b/>
      <sz val="8"/>
      <name val=".VnTime"/>
      <family val="0"/>
    </font>
    <font>
      <sz val="14"/>
      <name val=".VnTime"/>
      <family val="2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ahoma"/>
      <family val="0"/>
    </font>
    <font>
      <sz val="10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8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9">
    <xf numFmtId="0" fontId="0" fillId="0" borderId="0" xfId="0" applyAlignment="1">
      <alignment/>
    </xf>
    <xf numFmtId="3" fontId="5" fillId="0" borderId="0" xfId="67" applyNumberFormat="1" applyFont="1">
      <alignment/>
      <protection/>
    </xf>
    <xf numFmtId="3" fontId="6" fillId="0" borderId="0" xfId="67" applyNumberFormat="1" applyFont="1">
      <alignment/>
      <protection/>
    </xf>
    <xf numFmtId="3" fontId="6" fillId="24" borderId="0" xfId="67" applyNumberFormat="1" applyFont="1" applyFill="1" applyAlignment="1">
      <alignment horizontal="right"/>
      <protection/>
    </xf>
    <xf numFmtId="3" fontId="6" fillId="0" borderId="0" xfId="67" applyNumberFormat="1" applyFont="1" applyAlignment="1">
      <alignment horizontal="right"/>
      <protection/>
    </xf>
    <xf numFmtId="3" fontId="8" fillId="0" borderId="0" xfId="67" applyNumberFormat="1" applyFont="1">
      <alignment/>
      <protection/>
    </xf>
    <xf numFmtId="3" fontId="10" fillId="0" borderId="0" xfId="67" applyNumberFormat="1" applyFont="1">
      <alignment/>
      <protection/>
    </xf>
    <xf numFmtId="3" fontId="11" fillId="0" borderId="0" xfId="67" applyNumberFormat="1" applyFont="1">
      <alignment/>
      <protection/>
    </xf>
    <xf numFmtId="3" fontId="8" fillId="0" borderId="10" xfId="67" applyNumberFormat="1" applyFont="1" applyBorder="1" applyAlignment="1">
      <alignment horizontal="center" vertical="center" wrapText="1"/>
      <protection/>
    </xf>
    <xf numFmtId="3" fontId="8" fillId="24" borderId="10" xfId="67" applyNumberFormat="1" applyFont="1" applyFill="1" applyBorder="1" applyAlignment="1">
      <alignment horizontal="center" vertical="center" wrapText="1"/>
      <protection/>
    </xf>
    <xf numFmtId="3" fontId="12" fillId="0" borderId="10" xfId="67" applyNumberFormat="1" applyFont="1" applyBorder="1" applyAlignment="1">
      <alignment horizontal="center" vertical="center" wrapText="1"/>
      <protection/>
    </xf>
    <xf numFmtId="3" fontId="6" fillId="0" borderId="11" xfId="67" applyNumberFormat="1" applyFont="1" applyBorder="1" applyAlignment="1">
      <alignment horizontal="center"/>
      <protection/>
    </xf>
    <xf numFmtId="3" fontId="13" fillId="0" borderId="12" xfId="67" applyNumberFormat="1" applyFont="1" applyBorder="1">
      <alignment/>
      <protection/>
    </xf>
    <xf numFmtId="3" fontId="6" fillId="24" borderId="12" xfId="67" applyNumberFormat="1" applyFont="1" applyFill="1" applyBorder="1" applyAlignment="1">
      <alignment horizontal="right"/>
      <protection/>
    </xf>
    <xf numFmtId="3" fontId="14" fillId="24" borderId="11" xfId="67" applyNumberFormat="1" applyFont="1" applyFill="1" applyBorder="1" applyAlignment="1">
      <alignment horizontal="right"/>
      <protection/>
    </xf>
    <xf numFmtId="3" fontId="6" fillId="24" borderId="11" xfId="67" applyNumberFormat="1" applyFont="1" applyFill="1" applyBorder="1" applyAlignment="1">
      <alignment horizontal="right"/>
      <protection/>
    </xf>
    <xf numFmtId="3" fontId="6" fillId="0" borderId="11" xfId="67" applyNumberFormat="1" applyFont="1" applyBorder="1" applyAlignment="1">
      <alignment horizontal="right"/>
      <protection/>
    </xf>
    <xf numFmtId="3" fontId="14" fillId="0" borderId="11" xfId="67" applyNumberFormat="1" applyFont="1" applyBorder="1" applyAlignment="1">
      <alignment horizontal="right"/>
      <protection/>
    </xf>
    <xf numFmtId="3" fontId="6" fillId="0" borderId="13" xfId="67" applyNumberFormat="1" applyFont="1" applyBorder="1" applyAlignment="1">
      <alignment horizontal="center"/>
      <protection/>
    </xf>
    <xf numFmtId="3" fontId="14" fillId="24" borderId="13" xfId="67" applyNumberFormat="1" applyFont="1" applyFill="1" applyBorder="1" applyAlignment="1">
      <alignment horizontal="right"/>
      <protection/>
    </xf>
    <xf numFmtId="3" fontId="6" fillId="24" borderId="13" xfId="67" applyNumberFormat="1" applyFont="1" applyFill="1" applyBorder="1" applyAlignment="1">
      <alignment horizontal="right"/>
      <protection/>
    </xf>
    <xf numFmtId="3" fontId="6" fillId="0" borderId="13" xfId="67" applyNumberFormat="1" applyFont="1" applyBorder="1" applyAlignment="1">
      <alignment horizontal="right"/>
      <protection/>
    </xf>
    <xf numFmtId="3" fontId="14" fillId="0" borderId="13" xfId="67" applyNumberFormat="1" applyFont="1" applyBorder="1" applyAlignment="1">
      <alignment horizontal="right"/>
      <protection/>
    </xf>
    <xf numFmtId="3" fontId="6" fillId="0" borderId="12" xfId="67" applyNumberFormat="1" applyFont="1" applyBorder="1" applyAlignment="1">
      <alignment horizontal="center"/>
      <protection/>
    </xf>
    <xf numFmtId="3" fontId="14" fillId="24" borderId="12" xfId="67" applyNumberFormat="1" applyFont="1" applyFill="1" applyBorder="1" applyAlignment="1">
      <alignment horizontal="right"/>
      <protection/>
    </xf>
    <xf numFmtId="3" fontId="6" fillId="0" borderId="12" xfId="67" applyNumberFormat="1" applyFont="1" applyBorder="1" applyAlignment="1">
      <alignment horizontal="right"/>
      <protection/>
    </xf>
    <xf numFmtId="3" fontId="14" fillId="0" borderId="12" xfId="67" applyNumberFormat="1" applyFont="1" applyBorder="1" applyAlignment="1">
      <alignment horizontal="right"/>
      <protection/>
    </xf>
    <xf numFmtId="3" fontId="6" fillId="0" borderId="14" xfId="67" applyNumberFormat="1" applyFont="1" applyBorder="1" applyAlignment="1">
      <alignment horizontal="right"/>
      <protection/>
    </xf>
    <xf numFmtId="3" fontId="15" fillId="0" borderId="15" xfId="67" applyNumberFormat="1" applyFont="1" applyBorder="1">
      <alignment/>
      <protection/>
    </xf>
    <xf numFmtId="3" fontId="6" fillId="24" borderId="15" xfId="67" applyNumberFormat="1" applyFont="1" applyFill="1" applyBorder="1" applyAlignment="1">
      <alignment horizontal="right"/>
      <protection/>
    </xf>
    <xf numFmtId="3" fontId="15" fillId="24" borderId="15" xfId="67" applyNumberFormat="1" applyFont="1" applyFill="1" applyBorder="1" applyAlignment="1">
      <alignment horizontal="right"/>
      <protection/>
    </xf>
    <xf numFmtId="3" fontId="15" fillId="0" borderId="0" xfId="67" applyNumberFormat="1" applyFont="1">
      <alignment/>
      <protection/>
    </xf>
    <xf numFmtId="3" fontId="5" fillId="0" borderId="0" xfId="67" applyNumberFormat="1" applyFont="1" applyAlignment="1">
      <alignment horizontal="center"/>
      <protection/>
    </xf>
    <xf numFmtId="3" fontId="5" fillId="0" borderId="0" xfId="67" applyNumberFormat="1" applyFont="1" applyAlignment="1">
      <alignment horizontal="right"/>
      <protection/>
    </xf>
    <xf numFmtId="3" fontId="6" fillId="4" borderId="0" xfId="67" applyNumberFormat="1" applyFont="1" applyFill="1" applyAlignment="1">
      <alignment horizontal="right"/>
      <protection/>
    </xf>
    <xf numFmtId="3" fontId="15" fillId="0" borderId="14" xfId="67" applyNumberFormat="1" applyFont="1" applyBorder="1" applyAlignment="1">
      <alignment horizontal="right"/>
      <protection/>
    </xf>
    <xf numFmtId="3" fontId="15" fillId="24" borderId="15" xfId="67" applyNumberFormat="1" applyFont="1" applyFill="1" applyBorder="1">
      <alignment/>
      <protection/>
    </xf>
    <xf numFmtId="3" fontId="15" fillId="24" borderId="0" xfId="67" applyNumberFormat="1" applyFont="1" applyFill="1">
      <alignment/>
      <protection/>
    </xf>
    <xf numFmtId="3" fontId="15" fillId="24" borderId="0" xfId="67" applyNumberFormat="1" applyFont="1" applyFill="1" applyBorder="1">
      <alignment/>
      <protection/>
    </xf>
    <xf numFmtId="3" fontId="6" fillId="24" borderId="0" xfId="67" applyNumberFormat="1" applyFont="1" applyFill="1" applyBorder="1" applyAlignment="1">
      <alignment horizontal="right"/>
      <protection/>
    </xf>
    <xf numFmtId="3" fontId="15" fillId="24" borderId="0" xfId="67" applyNumberFormat="1" applyFont="1" applyFill="1" applyBorder="1" applyAlignment="1">
      <alignment horizontal="right"/>
      <protection/>
    </xf>
    <xf numFmtId="3" fontId="6" fillId="24" borderId="0" xfId="67" applyNumberFormat="1" applyFont="1" applyFill="1">
      <alignment/>
      <protection/>
    </xf>
    <xf numFmtId="0" fontId="16" fillId="0" borderId="0" xfId="0" applyFont="1" applyAlignment="1">
      <alignment horizontal="left"/>
    </xf>
    <xf numFmtId="0" fontId="11" fillId="0" borderId="0" xfId="0" applyFont="1" applyAlignment="1">
      <alignment/>
    </xf>
    <xf numFmtId="0" fontId="16" fillId="0" borderId="0" xfId="0" applyFont="1" applyAlignment="1">
      <alignment horizontal="center"/>
    </xf>
    <xf numFmtId="3" fontId="11" fillId="0" borderId="0" xfId="0" applyNumberFormat="1" applyFont="1" applyAlignment="1">
      <alignment/>
    </xf>
    <xf numFmtId="3" fontId="16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NumberFormat="1" applyFont="1" applyBorder="1" applyAlignment="1">
      <alignment horizontal="left" wrapText="1"/>
    </xf>
    <xf numFmtId="3" fontId="17" fillId="0" borderId="13" xfId="0" applyNumberFormat="1" applyFont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13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0" fontId="20" fillId="0" borderId="0" xfId="0" applyFont="1" applyAlignment="1">
      <alignment/>
    </xf>
    <xf numFmtId="0" fontId="21" fillId="0" borderId="13" xfId="0" applyFont="1" applyBorder="1" applyAlignment="1">
      <alignment horizontal="center"/>
    </xf>
    <xf numFmtId="0" fontId="21" fillId="0" borderId="16" xfId="0" applyNumberFormat="1" applyFont="1" applyBorder="1" applyAlignment="1">
      <alignment horizontal="left"/>
    </xf>
    <xf numFmtId="0" fontId="18" fillId="0" borderId="13" xfId="0" applyNumberFormat="1" applyFont="1" applyBorder="1" applyAlignment="1">
      <alignment horizontal="left"/>
    </xf>
    <xf numFmtId="3" fontId="19" fillId="0" borderId="12" xfId="0" applyNumberFormat="1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2" xfId="0" applyNumberFormat="1" applyFont="1" applyBorder="1" applyAlignment="1">
      <alignment horizontal="left"/>
    </xf>
    <xf numFmtId="3" fontId="19" fillId="0" borderId="12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center"/>
    </xf>
    <xf numFmtId="0" fontId="21" fillId="0" borderId="12" xfId="0" applyNumberFormat="1" applyFont="1" applyBorder="1" applyAlignment="1">
      <alignment horizontal="left"/>
    </xf>
    <xf numFmtId="3" fontId="17" fillId="0" borderId="12" xfId="0" applyNumberFormat="1" applyFont="1" applyBorder="1" applyAlignment="1">
      <alignment horizontal="right" vertical="center"/>
    </xf>
    <xf numFmtId="3" fontId="17" fillId="0" borderId="13" xfId="0" applyNumberFormat="1" applyFont="1" applyBorder="1" applyAlignment="1">
      <alignment vertical="center"/>
    </xf>
    <xf numFmtId="3" fontId="17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3" fontId="17" fillId="24" borderId="12" xfId="0" applyNumberFormat="1" applyFont="1" applyFill="1" applyBorder="1" applyAlignment="1">
      <alignment horizontal="right" vertical="center"/>
    </xf>
    <xf numFmtId="3" fontId="23" fillId="0" borderId="13" xfId="0" applyNumberFormat="1" applyFont="1" applyBorder="1" applyAlignment="1">
      <alignment/>
    </xf>
    <xf numFmtId="3" fontId="23" fillId="0" borderId="12" xfId="0" applyNumberFormat="1" applyFont="1" applyBorder="1" applyAlignment="1">
      <alignment/>
    </xf>
    <xf numFmtId="0" fontId="18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center"/>
    </xf>
    <xf numFmtId="0" fontId="18" fillId="0" borderId="14" xfId="0" applyNumberFormat="1" applyFont="1" applyBorder="1" applyAlignment="1">
      <alignment/>
    </xf>
    <xf numFmtId="3" fontId="19" fillId="0" borderId="14" xfId="0" applyNumberFormat="1" applyFont="1" applyBorder="1" applyAlignment="1">
      <alignment horizontal="right" vertical="center"/>
    </xf>
    <xf numFmtId="3" fontId="17" fillId="0" borderId="14" xfId="0" applyNumberFormat="1" applyFont="1" applyBorder="1" applyAlignment="1">
      <alignment horizontal="right" vertical="center"/>
    </xf>
    <xf numFmtId="0" fontId="21" fillId="0" borderId="15" xfId="0" applyFont="1" applyBorder="1" applyAlignment="1">
      <alignment horizontal="center"/>
    </xf>
    <xf numFmtId="0" fontId="21" fillId="0" borderId="15" xfId="0" applyNumberFormat="1" applyFont="1" applyBorder="1" applyAlignment="1">
      <alignment horizontal="left"/>
    </xf>
    <xf numFmtId="3" fontId="17" fillId="0" borderId="15" xfId="0" applyNumberFormat="1" applyFont="1" applyBorder="1" applyAlignment="1">
      <alignment horizontal="right" vertical="center"/>
    </xf>
    <xf numFmtId="3" fontId="17" fillId="0" borderId="15" xfId="0" applyNumberFormat="1" applyFont="1" applyBorder="1" applyAlignment="1">
      <alignment/>
    </xf>
    <xf numFmtId="171" fontId="5" fillId="0" borderId="0" xfId="0" applyNumberFormat="1" applyFont="1" applyAlignment="1" applyProtection="1">
      <alignment/>
      <protection locked="0"/>
    </xf>
    <xf numFmtId="171" fontId="0" fillId="0" borderId="0" xfId="0" applyNumberFormat="1" applyFont="1" applyAlignment="1" applyProtection="1">
      <alignment wrapText="1" shrinkToFit="1"/>
      <protection locked="0"/>
    </xf>
    <xf numFmtId="171" fontId="0" fillId="0" borderId="0" xfId="0" applyNumberFormat="1" applyFont="1" applyFill="1" applyAlignment="1" applyProtection="1">
      <alignment/>
      <protection locked="0"/>
    </xf>
    <xf numFmtId="171" fontId="0" fillId="0" borderId="0" xfId="0" applyNumberFormat="1" applyFont="1" applyAlignment="1" applyProtection="1">
      <alignment/>
      <protection locked="0"/>
    </xf>
    <xf numFmtId="171" fontId="21" fillId="0" borderId="0" xfId="0" applyNumberFormat="1" applyFont="1" applyAlignment="1" applyProtection="1">
      <alignment horizontal="right"/>
      <protection locked="0"/>
    </xf>
    <xf numFmtId="171" fontId="0" fillId="0" borderId="0" xfId="0" applyNumberFormat="1" applyFont="1" applyAlignment="1">
      <alignment/>
    </xf>
    <xf numFmtId="171" fontId="44" fillId="0" borderId="0" xfId="0" applyNumberFormat="1" applyFont="1" applyAlignment="1">
      <alignment/>
    </xf>
    <xf numFmtId="171" fontId="44" fillId="0" borderId="0" xfId="0" applyNumberFormat="1" applyFont="1" applyAlignment="1" applyProtection="1">
      <alignment/>
      <protection locked="0"/>
    </xf>
    <xf numFmtId="171" fontId="44" fillId="0" borderId="0" xfId="0" applyNumberFormat="1" applyFont="1" applyAlignment="1" applyProtection="1">
      <alignment wrapText="1" shrinkToFit="1"/>
      <protection locked="0"/>
    </xf>
    <xf numFmtId="171" fontId="44" fillId="0" borderId="0" xfId="0" applyNumberFormat="1" applyFont="1" applyFill="1" applyAlignment="1" applyProtection="1">
      <alignment/>
      <protection locked="0"/>
    </xf>
    <xf numFmtId="171" fontId="5" fillId="0" borderId="10" xfId="0" applyNumberFormat="1" applyFont="1" applyBorder="1" applyAlignment="1" applyProtection="1">
      <alignment horizontal="center" vertical="center" wrapText="1"/>
      <protection locked="0"/>
    </xf>
    <xf numFmtId="171" fontId="5" fillId="0" borderId="10" xfId="0" applyNumberFormat="1" applyFont="1" applyBorder="1" applyAlignment="1" applyProtection="1">
      <alignment horizontal="center"/>
      <protection locked="0"/>
    </xf>
    <xf numFmtId="171" fontId="44" fillId="0" borderId="0" xfId="0" applyNumberFormat="1" applyFont="1" applyAlignment="1">
      <alignment/>
    </xf>
    <xf numFmtId="17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5" fillId="0" borderId="10" xfId="0" applyNumberFormat="1" applyFont="1" applyBorder="1" applyAlignment="1" applyProtection="1">
      <alignment horizontal="center" wrapText="1" shrinkToFit="1"/>
      <protection locked="0"/>
    </xf>
    <xf numFmtId="171" fontId="44" fillId="0" borderId="10" xfId="0" applyNumberFormat="1" applyFont="1" applyFill="1" applyBorder="1" applyAlignment="1" applyProtection="1">
      <alignment horizontal="center"/>
      <protection locked="0"/>
    </xf>
    <xf numFmtId="171" fontId="44" fillId="0" borderId="10" xfId="0" applyNumberFormat="1" applyFont="1" applyBorder="1" applyAlignment="1" applyProtection="1">
      <alignment horizontal="center"/>
      <protection locked="0"/>
    </xf>
    <xf numFmtId="171" fontId="5" fillId="0" borderId="10" xfId="0" applyNumberFormat="1" applyFont="1" applyBorder="1" applyAlignment="1" applyProtection="1">
      <alignment horizontal="center" wrapText="1"/>
      <protection locked="0"/>
    </xf>
    <xf numFmtId="171" fontId="44" fillId="0" borderId="0" xfId="0" applyNumberFormat="1" applyFont="1" applyAlignment="1">
      <alignment horizontal="center"/>
    </xf>
    <xf numFmtId="171" fontId="44" fillId="0" borderId="11" xfId="0" applyNumberFormat="1" applyFont="1" applyBorder="1" applyAlignment="1">
      <alignment horizontal="center"/>
    </xf>
    <xf numFmtId="171" fontId="5" fillId="0" borderId="12" xfId="0" applyNumberFormat="1" applyFont="1" applyBorder="1" applyAlignment="1">
      <alignment horizontal="justify" vertical="justify" wrapText="1" shrinkToFit="1"/>
    </xf>
    <xf numFmtId="38" fontId="5" fillId="0" borderId="11" xfId="0" applyNumberFormat="1" applyFont="1" applyFill="1" applyBorder="1" applyAlignment="1">
      <alignment shrinkToFit="1"/>
    </xf>
    <xf numFmtId="38" fontId="5" fillId="0" borderId="11" xfId="0" applyNumberFormat="1" applyFont="1" applyBorder="1" applyAlignment="1">
      <alignment shrinkToFit="1"/>
    </xf>
    <xf numFmtId="38" fontId="5" fillId="0" borderId="11" xfId="0" applyNumberFormat="1" applyFont="1" applyBorder="1" applyAlignment="1" applyProtection="1">
      <alignment shrinkToFit="1"/>
      <protection locked="0"/>
    </xf>
    <xf numFmtId="171" fontId="45" fillId="0" borderId="12" xfId="0" applyNumberFormat="1" applyFont="1" applyBorder="1" applyAlignment="1">
      <alignment horizontal="center"/>
    </xf>
    <xf numFmtId="171" fontId="18" fillId="0" borderId="12" xfId="0" applyNumberFormat="1" applyFont="1" applyBorder="1" applyAlignment="1">
      <alignment wrapText="1" shrinkToFit="1"/>
    </xf>
    <xf numFmtId="38" fontId="18" fillId="0" borderId="12" xfId="0" applyNumberFormat="1" applyFont="1" applyFill="1" applyBorder="1" applyAlignment="1">
      <alignment shrinkToFit="1"/>
    </xf>
    <xf numFmtId="38" fontId="18" fillId="0" borderId="12" xfId="0" applyNumberFormat="1" applyFont="1" applyBorder="1" applyAlignment="1">
      <alignment shrinkToFit="1"/>
    </xf>
    <xf numFmtId="38" fontId="18" fillId="0" borderId="12" xfId="0" applyNumberFormat="1" applyFont="1" applyBorder="1" applyAlignment="1" applyProtection="1">
      <alignment shrinkToFit="1"/>
      <protection locked="0"/>
    </xf>
    <xf numFmtId="171" fontId="45" fillId="0" borderId="0" xfId="0" applyNumberFormat="1" applyFont="1" applyAlignment="1">
      <alignment/>
    </xf>
    <xf numFmtId="171" fontId="0" fillId="0" borderId="12" xfId="0" applyNumberFormat="1" applyFont="1" applyBorder="1" applyAlignment="1">
      <alignment horizontal="center"/>
    </xf>
    <xf numFmtId="171" fontId="21" fillId="0" borderId="12" xfId="0" applyNumberFormat="1" applyFont="1" applyBorder="1" applyAlignment="1">
      <alignment wrapText="1" shrinkToFit="1"/>
    </xf>
    <xf numFmtId="38" fontId="21" fillId="0" borderId="12" xfId="0" applyNumberFormat="1" applyFont="1" applyFill="1" applyBorder="1" applyAlignment="1">
      <alignment shrinkToFit="1"/>
    </xf>
    <xf numFmtId="38" fontId="21" fillId="0" borderId="12" xfId="0" applyNumberFormat="1" applyFont="1" applyBorder="1" applyAlignment="1">
      <alignment shrinkToFit="1"/>
    </xf>
    <xf numFmtId="38" fontId="21" fillId="0" borderId="12" xfId="0" applyNumberFormat="1" applyFont="1" applyBorder="1" applyAlignment="1" applyProtection="1">
      <alignment shrinkToFit="1"/>
      <protection locked="0"/>
    </xf>
    <xf numFmtId="171" fontId="0" fillId="0" borderId="0" xfId="0" applyNumberFormat="1" applyFont="1" applyAlignment="1">
      <alignment/>
    </xf>
    <xf numFmtId="38" fontId="21" fillId="0" borderId="12" xfId="0" applyNumberFormat="1" applyFont="1" applyFill="1" applyBorder="1" applyAlignment="1" applyProtection="1">
      <alignment shrinkToFit="1"/>
      <protection locked="0"/>
    </xf>
    <xf numFmtId="38" fontId="18" fillId="0" borderId="12" xfId="0" applyNumberFormat="1" applyFont="1" applyFill="1" applyBorder="1" applyAlignment="1" applyProtection="1">
      <alignment shrinkToFit="1"/>
      <protection locked="0"/>
    </xf>
    <xf numFmtId="171" fontId="44" fillId="0" borderId="12" xfId="0" applyNumberFormat="1" applyFont="1" applyBorder="1" applyAlignment="1">
      <alignment horizontal="center"/>
    </xf>
    <xf numFmtId="171" fontId="5" fillId="0" borderId="12" xfId="0" applyNumberFormat="1" applyFont="1" applyBorder="1" applyAlignment="1">
      <alignment wrapText="1" shrinkToFit="1"/>
    </xf>
    <xf numFmtId="38" fontId="5" fillId="0" borderId="12" xfId="0" applyNumberFormat="1" applyFont="1" applyFill="1" applyBorder="1" applyAlignment="1">
      <alignment shrinkToFit="1"/>
    </xf>
    <xf numFmtId="38" fontId="5" fillId="0" borderId="12" xfId="0" applyNumberFormat="1" applyFont="1" applyBorder="1" applyAlignment="1">
      <alignment shrinkToFit="1"/>
    </xf>
    <xf numFmtId="38" fontId="5" fillId="0" borderId="12" xfId="0" applyNumberFormat="1" applyFont="1" applyFill="1" applyBorder="1" applyAlignment="1" applyProtection="1">
      <alignment shrinkToFit="1"/>
      <protection locked="0"/>
    </xf>
    <xf numFmtId="38" fontId="5" fillId="0" borderId="12" xfId="0" applyNumberFormat="1" applyFont="1" applyBorder="1" applyAlignment="1" applyProtection="1">
      <alignment shrinkToFit="1"/>
      <protection locked="0"/>
    </xf>
    <xf numFmtId="171" fontId="5" fillId="0" borderId="12" xfId="0" applyNumberFormat="1" applyFont="1" applyBorder="1" applyAlignment="1">
      <alignment vertical="center" shrinkToFit="1"/>
    </xf>
    <xf numFmtId="171" fontId="0" fillId="0" borderId="15" xfId="0" applyNumberFormat="1" applyFont="1" applyBorder="1" applyAlignment="1">
      <alignment/>
    </xf>
    <xf numFmtId="171" fontId="0" fillId="0" borderId="15" xfId="0" applyNumberFormat="1" applyFont="1" applyBorder="1" applyAlignment="1">
      <alignment wrapText="1" shrinkToFit="1"/>
    </xf>
    <xf numFmtId="38" fontId="0" fillId="0" borderId="15" xfId="0" applyNumberFormat="1" applyFont="1" applyFill="1" applyBorder="1" applyAlignment="1">
      <alignment shrinkToFit="1"/>
    </xf>
    <xf numFmtId="38" fontId="0" fillId="0" borderId="15" xfId="0" applyNumberFormat="1" applyFont="1" applyBorder="1" applyAlignment="1">
      <alignment shrinkToFit="1"/>
    </xf>
    <xf numFmtId="38" fontId="0" fillId="0" borderId="15" xfId="0" applyNumberFormat="1" applyFont="1" applyBorder="1" applyAlignment="1" applyProtection="1">
      <alignment shrinkToFit="1"/>
      <protection locked="0"/>
    </xf>
    <xf numFmtId="171" fontId="0" fillId="0" borderId="0" xfId="0" applyNumberFormat="1" applyFont="1" applyAlignment="1">
      <alignment wrapText="1" shrinkToFit="1"/>
    </xf>
    <xf numFmtId="171" fontId="0" fillId="0" borderId="0" xfId="0" applyNumberFormat="1" applyFont="1" applyFill="1" applyAlignment="1">
      <alignment/>
    </xf>
    <xf numFmtId="38" fontId="21" fillId="0" borderId="0" xfId="0" applyNumberFormat="1" applyFont="1" applyFill="1" applyBorder="1" applyAlignment="1" applyProtection="1">
      <alignment shrinkToFit="1"/>
      <protection locked="0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24" borderId="0" xfId="0" applyFont="1" applyFill="1" applyAlignment="1">
      <alignment/>
    </xf>
    <xf numFmtId="3" fontId="4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0" fontId="16" fillId="0" borderId="0" xfId="0" applyFont="1" applyAlignment="1">
      <alignment/>
    </xf>
    <xf numFmtId="0" fontId="46" fillId="24" borderId="0" xfId="0" applyFont="1" applyFill="1" applyAlignment="1">
      <alignment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24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shrinkToFit="1"/>
    </xf>
    <xf numFmtId="0" fontId="46" fillId="24" borderId="10" xfId="0" applyFont="1" applyFill="1" applyBorder="1" applyAlignment="1">
      <alignment horizontal="center" vertical="center" shrinkToFit="1"/>
    </xf>
    <xf numFmtId="0" fontId="16" fillId="0" borderId="0" xfId="0" applyFont="1" applyAlignment="1">
      <alignment shrinkToFit="1"/>
    </xf>
    <xf numFmtId="3" fontId="49" fillId="24" borderId="10" xfId="0" applyNumberFormat="1" applyFont="1" applyFill="1" applyBorder="1" applyAlignment="1">
      <alignment horizontal="right" shrinkToFit="1"/>
    </xf>
    <xf numFmtId="0" fontId="49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 quotePrefix="1">
      <alignment horizontal="center"/>
    </xf>
    <xf numFmtId="0" fontId="46" fillId="0" borderId="10" xfId="0" applyNumberFormat="1" applyFont="1" applyBorder="1" applyAlignment="1">
      <alignment horizontal="left"/>
    </xf>
    <xf numFmtId="16" fontId="46" fillId="0" borderId="10" xfId="0" applyNumberFormat="1" applyFont="1" applyBorder="1" applyAlignment="1" quotePrefix="1">
      <alignment horizontal="left"/>
    </xf>
    <xf numFmtId="0" fontId="46" fillId="0" borderId="17" xfId="0" applyFont="1" applyBorder="1" applyAlignment="1">
      <alignment horizontal="left"/>
    </xf>
    <xf numFmtId="3" fontId="46" fillId="24" borderId="10" xfId="0" applyNumberFormat="1" applyFont="1" applyFill="1" applyBorder="1" applyAlignment="1">
      <alignment horizontal="right" shrinkToFit="1"/>
    </xf>
    <xf numFmtId="0" fontId="46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3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3" xfId="0" applyNumberFormat="1" applyFont="1" applyBorder="1" applyAlignment="1">
      <alignment shrinkToFit="1"/>
    </xf>
    <xf numFmtId="3" fontId="46" fillId="24" borderId="13" xfId="0" applyNumberFormat="1" applyFont="1" applyFill="1" applyBorder="1" applyAlignment="1">
      <alignment horizontal="right" shrinkToFit="1"/>
    </xf>
    <xf numFmtId="0" fontId="47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47" fillId="0" borderId="12" xfId="0" applyFont="1" applyBorder="1" applyAlignment="1" quotePrefix="1">
      <alignment horizontal="center"/>
    </xf>
    <xf numFmtId="0" fontId="47" fillId="0" borderId="12" xfId="0" applyNumberFormat="1" applyFont="1" applyBorder="1" applyAlignment="1">
      <alignment shrinkToFit="1"/>
    </xf>
    <xf numFmtId="3" fontId="47" fillId="24" borderId="13" xfId="0" applyNumberFormat="1" applyFont="1" applyFill="1" applyBorder="1" applyAlignment="1">
      <alignment horizontal="right" shrinkToFit="1"/>
    </xf>
    <xf numFmtId="3" fontId="47" fillId="24" borderId="12" xfId="0" applyNumberFormat="1" applyFont="1" applyFill="1" applyBorder="1" applyAlignment="1">
      <alignment horizontal="right" shrinkToFit="1"/>
    </xf>
    <xf numFmtId="3" fontId="47" fillId="0" borderId="13" xfId="0" applyNumberFormat="1" applyFont="1" applyBorder="1" applyAlignment="1">
      <alignment horizontal="right" shrinkToFit="1"/>
    </xf>
    <xf numFmtId="3" fontId="47" fillId="0" borderId="12" xfId="0" applyNumberFormat="1" applyFont="1" applyBorder="1" applyAlignment="1">
      <alignment horizontal="right" shrinkToFit="1"/>
    </xf>
    <xf numFmtId="3" fontId="46" fillId="0" borderId="13" xfId="0" applyNumberFormat="1" applyFont="1" applyBorder="1" applyAlignment="1">
      <alignment horizontal="right" shrinkToFit="1"/>
    </xf>
    <xf numFmtId="0" fontId="47" fillId="0" borderId="12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16" fillId="0" borderId="12" xfId="0" applyFont="1" applyBorder="1" applyAlignment="1">
      <alignment/>
    </xf>
    <xf numFmtId="0" fontId="46" fillId="0" borderId="12" xfId="0" applyFont="1" applyBorder="1" applyAlignment="1">
      <alignment horizontal="center"/>
    </xf>
    <xf numFmtId="0" fontId="46" fillId="0" borderId="12" xfId="0" applyNumberFormat="1" applyFont="1" applyBorder="1" applyAlignment="1">
      <alignment horizontal="justify" wrapText="1"/>
    </xf>
    <xf numFmtId="0" fontId="50" fillId="0" borderId="12" xfId="0" applyFont="1" applyBorder="1" applyAlignment="1" quotePrefix="1">
      <alignment/>
    </xf>
    <xf numFmtId="0" fontId="46" fillId="0" borderId="12" xfId="0" applyNumberFormat="1" applyFont="1" applyBorder="1" applyAlignment="1">
      <alignment shrinkToFit="1"/>
    </xf>
    <xf numFmtId="3" fontId="47" fillId="0" borderId="13" xfId="0" applyNumberFormat="1" applyFont="1" applyFill="1" applyBorder="1" applyAlignment="1">
      <alignment horizontal="right" shrinkToFit="1"/>
    </xf>
    <xf numFmtId="3" fontId="46" fillId="0" borderId="12" xfId="0" applyNumberFormat="1" applyFont="1" applyBorder="1" applyAlignment="1">
      <alignment horizontal="right" shrinkToFit="1"/>
    </xf>
    <xf numFmtId="0" fontId="47" fillId="0" borderId="15" xfId="0" applyFont="1" applyBorder="1" applyAlignment="1">
      <alignment/>
    </xf>
    <xf numFmtId="0" fontId="16" fillId="0" borderId="15" xfId="0" applyFont="1" applyBorder="1" applyAlignment="1">
      <alignment horizontal="center"/>
    </xf>
    <xf numFmtId="3" fontId="47" fillId="24" borderId="15" xfId="0" applyNumberFormat="1" applyFont="1" applyFill="1" applyBorder="1" applyAlignment="1">
      <alignment horizontal="right" shrinkToFit="1"/>
    </xf>
    <xf numFmtId="3" fontId="47" fillId="0" borderId="15" xfId="0" applyNumberFormat="1" applyFont="1" applyBorder="1" applyAlignment="1">
      <alignment horizontal="right" shrinkToFit="1"/>
    </xf>
    <xf numFmtId="3" fontId="46" fillId="0" borderId="15" xfId="0" applyNumberFormat="1" applyFont="1" applyBorder="1" applyAlignment="1">
      <alignment horizontal="right" shrinkToFit="1"/>
    </xf>
    <xf numFmtId="0" fontId="11" fillId="0" borderId="12" xfId="0" applyFont="1" applyBorder="1" applyAlignment="1">
      <alignment horizontal="center"/>
    </xf>
    <xf numFmtId="3" fontId="46" fillId="24" borderId="12" xfId="0" applyNumberFormat="1" applyFont="1" applyFill="1" applyBorder="1" applyAlignment="1">
      <alignment horizontal="right" shrinkToFit="1"/>
    </xf>
    <xf numFmtId="0" fontId="47" fillId="0" borderId="12" xfId="0" applyNumberFormat="1" applyFont="1" applyBorder="1" applyAlignment="1">
      <alignment wrapText="1" shrinkToFit="1"/>
    </xf>
    <xf numFmtId="3" fontId="47" fillId="0" borderId="13" xfId="0" applyNumberFormat="1" applyFont="1" applyFill="1" applyBorder="1" applyAlignment="1">
      <alignment horizontal="right" shrinkToFit="1"/>
    </xf>
    <xf numFmtId="3" fontId="46" fillId="0" borderId="13" xfId="0" applyNumberFormat="1" applyFont="1" applyFill="1" applyBorder="1" applyAlignment="1">
      <alignment horizontal="right" shrinkToFit="1"/>
    </xf>
    <xf numFmtId="3" fontId="47" fillId="24" borderId="13" xfId="0" applyNumberFormat="1" applyFont="1" applyFill="1" applyBorder="1" applyAlignment="1">
      <alignment horizontal="right" shrinkToFit="1"/>
    </xf>
    <xf numFmtId="3" fontId="47" fillId="24" borderId="12" xfId="0" applyNumberFormat="1" applyFont="1" applyFill="1" applyBorder="1" applyAlignment="1">
      <alignment horizontal="right" shrinkToFit="1"/>
    </xf>
    <xf numFmtId="0" fontId="47" fillId="0" borderId="14" xfId="0" applyNumberFormat="1" applyFont="1" applyBorder="1" applyAlignment="1">
      <alignment shrinkToFit="1"/>
    </xf>
    <xf numFmtId="0" fontId="47" fillId="0" borderId="13" xfId="0" applyNumberFormat="1" applyFont="1" applyBorder="1" applyAlignment="1">
      <alignment shrinkToFit="1"/>
    </xf>
    <xf numFmtId="0" fontId="47" fillId="0" borderId="14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47" fillId="0" borderId="14" xfId="0" applyFont="1" applyBorder="1" applyAlignment="1" quotePrefix="1">
      <alignment horizontal="center"/>
    </xf>
    <xf numFmtId="3" fontId="46" fillId="24" borderId="18" xfId="0" applyNumberFormat="1" applyFont="1" applyFill="1" applyBorder="1" applyAlignment="1">
      <alignment horizontal="right" shrinkToFit="1"/>
    </xf>
    <xf numFmtId="3" fontId="47" fillId="24" borderId="14" xfId="0" applyNumberFormat="1" applyFont="1" applyFill="1" applyBorder="1" applyAlignment="1">
      <alignment horizontal="right" shrinkToFit="1"/>
    </xf>
    <xf numFmtId="3" fontId="47" fillId="24" borderId="18" xfId="0" applyNumberFormat="1" applyFont="1" applyFill="1" applyBorder="1" applyAlignment="1">
      <alignment horizontal="right" shrinkToFit="1"/>
    </xf>
    <xf numFmtId="3" fontId="47" fillId="0" borderId="18" xfId="0" applyNumberFormat="1" applyFont="1" applyBorder="1" applyAlignment="1">
      <alignment horizontal="right" shrinkToFit="1"/>
    </xf>
    <xf numFmtId="3" fontId="47" fillId="0" borderId="14" xfId="0" applyNumberFormat="1" applyFont="1" applyBorder="1" applyAlignment="1">
      <alignment horizontal="right" shrinkToFit="1"/>
    </xf>
    <xf numFmtId="3" fontId="46" fillId="0" borderId="18" xfId="0" applyNumberFormat="1" applyFont="1" applyBorder="1" applyAlignment="1">
      <alignment horizontal="right" shrinkToFit="1"/>
    </xf>
    <xf numFmtId="0" fontId="47" fillId="0" borderId="12" xfId="0" applyNumberFormat="1" applyFont="1" applyBorder="1" applyAlignment="1">
      <alignment vertical="center" wrapText="1"/>
    </xf>
    <xf numFmtId="0" fontId="47" fillId="0" borderId="13" xfId="0" applyFont="1" applyBorder="1" applyAlignment="1">
      <alignment/>
    </xf>
    <xf numFmtId="0" fontId="47" fillId="0" borderId="13" xfId="0" applyFont="1" applyBorder="1" applyAlignment="1" quotePrefix="1">
      <alignment horizontal="center"/>
    </xf>
    <xf numFmtId="0" fontId="47" fillId="0" borderId="13" xfId="0" applyNumberFormat="1" applyFont="1" applyBorder="1" applyAlignment="1">
      <alignment wrapText="1" shrinkToFit="1"/>
    </xf>
    <xf numFmtId="0" fontId="47" fillId="0" borderId="12" xfId="0" applyNumberFormat="1" applyFont="1" applyBorder="1" applyAlignment="1">
      <alignment vertical="center" wrapText="1" shrinkToFit="1"/>
    </xf>
    <xf numFmtId="0" fontId="11" fillId="0" borderId="12" xfId="0" applyFont="1" applyBorder="1" applyAlignment="1">
      <alignment wrapText="1"/>
    </xf>
    <xf numFmtId="0" fontId="47" fillId="0" borderId="12" xfId="0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3" fontId="47" fillId="24" borderId="13" xfId="0" applyNumberFormat="1" applyFont="1" applyFill="1" applyBorder="1" applyAlignment="1">
      <alignment horizontal="right" wrapText="1" shrinkToFit="1"/>
    </xf>
    <xf numFmtId="0" fontId="6" fillId="0" borderId="0" xfId="0" applyFont="1" applyAlignment="1">
      <alignment wrapText="1"/>
    </xf>
    <xf numFmtId="0" fontId="46" fillId="0" borderId="14" xfId="0" applyNumberFormat="1" applyFont="1" applyBorder="1" applyAlignment="1">
      <alignment shrinkToFit="1"/>
    </xf>
    <xf numFmtId="0" fontId="47" fillId="0" borderId="12" xfId="0" applyNumberFormat="1" applyFont="1" applyBorder="1" applyAlignment="1">
      <alignment horizontal="left" vertical="center" wrapText="1" shrinkToFit="1"/>
    </xf>
    <xf numFmtId="0" fontId="46" fillId="0" borderId="14" xfId="0" applyFont="1" applyBorder="1" applyAlignment="1" quotePrefix="1">
      <alignment horizontal="center"/>
    </xf>
    <xf numFmtId="0" fontId="47" fillId="0" borderId="12" xfId="0" applyNumberFormat="1" applyFont="1" applyBorder="1" applyAlignment="1">
      <alignment horizontal="left" wrapText="1" shrinkToFit="1"/>
    </xf>
    <xf numFmtId="0" fontId="11" fillId="0" borderId="14" xfId="0" applyFont="1" applyBorder="1" applyAlignment="1">
      <alignment/>
    </xf>
    <xf numFmtId="0" fontId="47" fillId="0" borderId="14" xfId="0" applyFont="1" applyBorder="1" applyAlignment="1">
      <alignment horizontal="center"/>
    </xf>
    <xf numFmtId="0" fontId="47" fillId="0" borderId="14" xfId="0" applyNumberFormat="1" applyFont="1" applyBorder="1" applyAlignment="1">
      <alignment horizontal="left" wrapText="1" shrinkToFit="1"/>
    </xf>
    <xf numFmtId="0" fontId="11" fillId="0" borderId="12" xfId="0" applyNumberFormat="1" applyFont="1" applyBorder="1" applyAlignment="1">
      <alignment/>
    </xf>
    <xf numFmtId="0" fontId="47" fillId="0" borderId="15" xfId="0" applyFont="1" applyBorder="1" applyAlignment="1">
      <alignment horizontal="center"/>
    </xf>
    <xf numFmtId="0" fontId="47" fillId="0" borderId="15" xfId="0" applyNumberFormat="1" applyFont="1" applyBorder="1" applyAlignment="1">
      <alignment horizontal="left" wrapText="1" shrinkToFit="1"/>
    </xf>
    <xf numFmtId="0" fontId="51" fillId="0" borderId="0" xfId="0" applyFont="1" applyAlignment="1">
      <alignment/>
    </xf>
    <xf numFmtId="3" fontId="52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4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51" fillId="0" borderId="0" xfId="0" applyNumberFormat="1" applyFont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3" fontId="16" fillId="0" borderId="2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46" fillId="0" borderId="21" xfId="0" applyFont="1" applyBorder="1" applyAlignment="1">
      <alignment horizontal="center" vertical="top" shrinkToFit="1"/>
    </xf>
    <xf numFmtId="0" fontId="46" fillId="0" borderId="21" xfId="0" applyFont="1" applyBorder="1" applyAlignment="1">
      <alignment horizontal="center" vertical="top"/>
    </xf>
    <xf numFmtId="0" fontId="46" fillId="0" borderId="21" xfId="0" applyFont="1" applyBorder="1" applyAlignment="1">
      <alignment horizontal="right" vertical="top" shrinkToFit="1"/>
    </xf>
    <xf numFmtId="0" fontId="47" fillId="0" borderId="21" xfId="0" applyFont="1" applyBorder="1" applyAlignment="1">
      <alignment horizontal="right" vertical="top"/>
    </xf>
    <xf numFmtId="0" fontId="46" fillId="0" borderId="21" xfId="0" applyFont="1" applyBorder="1" applyAlignment="1">
      <alignment horizontal="right" vertical="top"/>
    </xf>
    <xf numFmtId="0" fontId="46" fillId="0" borderId="10" xfId="0" applyFont="1" applyBorder="1" applyAlignment="1">
      <alignment shrinkToFit="1"/>
    </xf>
    <xf numFmtId="0" fontId="46" fillId="0" borderId="10" xfId="0" applyFont="1" applyBorder="1" applyAlignment="1" quotePrefix="1">
      <alignment shrinkToFit="1"/>
    </xf>
    <xf numFmtId="3" fontId="46" fillId="0" borderId="10" xfId="0" applyNumberFormat="1" applyFont="1" applyBorder="1" applyAlignment="1">
      <alignment/>
    </xf>
    <xf numFmtId="3" fontId="46" fillId="0" borderId="10" xfId="0" applyNumberFormat="1" applyFont="1" applyFill="1" applyBorder="1" applyAlignment="1">
      <alignment/>
    </xf>
    <xf numFmtId="0" fontId="51" fillId="0" borderId="0" xfId="0" applyFont="1" applyBorder="1" applyAlignment="1">
      <alignment/>
    </xf>
    <xf numFmtId="0" fontId="47" fillId="0" borderId="21" xfId="0" applyFont="1" applyBorder="1" applyAlignment="1">
      <alignment/>
    </xf>
    <xf numFmtId="3" fontId="46" fillId="0" borderId="13" xfId="0" applyNumberFormat="1" applyFont="1" applyBorder="1" applyAlignment="1">
      <alignment/>
    </xf>
    <xf numFmtId="3" fontId="47" fillId="0" borderId="13" xfId="0" applyNumberFormat="1" applyFont="1" applyFill="1" applyBorder="1" applyAlignment="1">
      <alignment/>
    </xf>
    <xf numFmtId="3" fontId="46" fillId="0" borderId="13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46" fillId="0" borderId="13" xfId="0" applyNumberFormat="1" applyFont="1" applyBorder="1" applyAlignment="1">
      <alignment vertical="center" shrinkToFit="1"/>
    </xf>
    <xf numFmtId="3" fontId="46" fillId="0" borderId="13" xfId="0" applyNumberFormat="1" applyFont="1" applyFill="1" applyBorder="1" applyAlignment="1">
      <alignment vertical="center" shrinkToFit="1"/>
    </xf>
    <xf numFmtId="3" fontId="47" fillId="0" borderId="12" xfId="0" applyNumberFormat="1" applyFont="1" applyFill="1" applyBorder="1" applyAlignment="1">
      <alignment vertical="center" shrinkToFit="1"/>
    </xf>
    <xf numFmtId="3" fontId="46" fillId="0" borderId="12" xfId="0" applyNumberFormat="1" applyFont="1" applyFill="1" applyBorder="1" applyAlignment="1">
      <alignment vertical="center" shrinkToFit="1"/>
    </xf>
    <xf numFmtId="0" fontId="47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/>
    </xf>
    <xf numFmtId="0" fontId="46" fillId="0" borderId="0" xfId="0" applyFont="1" applyBorder="1" applyAlignment="1">
      <alignment/>
    </xf>
    <xf numFmtId="3" fontId="5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51" fillId="0" borderId="0" xfId="0" applyFont="1" applyAlignment="1">
      <alignment/>
    </xf>
    <xf numFmtId="3" fontId="56" fillId="0" borderId="0" xfId="0" applyNumberFormat="1" applyFont="1" applyAlignment="1">
      <alignment/>
    </xf>
    <xf numFmtId="0" fontId="57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0" fontId="21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1" fillId="0" borderId="13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2" xfId="0" applyNumberFormat="1" applyFont="1" applyFill="1" applyBorder="1" applyAlignment="1">
      <alignment horizontal="left" vertical="center" wrapText="1" shrinkToFit="1"/>
    </xf>
    <xf numFmtId="0" fontId="47" fillId="0" borderId="14" xfId="0" applyNumberFormat="1" applyFont="1" applyBorder="1" applyAlignment="1">
      <alignment vertical="center" wrapText="1"/>
    </xf>
    <xf numFmtId="3" fontId="8" fillId="0" borderId="0" xfId="67" applyNumberFormat="1" applyFont="1" applyAlignment="1">
      <alignment horizontal="center"/>
      <protection/>
    </xf>
    <xf numFmtId="3" fontId="16" fillId="0" borderId="0" xfId="0" applyNumberFormat="1" applyFont="1" applyAlignment="1">
      <alignment/>
    </xf>
    <xf numFmtId="0" fontId="16" fillId="0" borderId="21" xfId="0" applyFont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3" fontId="16" fillId="0" borderId="22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 quotePrefix="1">
      <alignment horizontal="center"/>
    </xf>
    <xf numFmtId="0" fontId="16" fillId="0" borderId="11" xfId="0" applyFont="1" applyBorder="1" applyAlignment="1">
      <alignment/>
    </xf>
    <xf numFmtId="3" fontId="20" fillId="0" borderId="11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16" fillId="0" borderId="12" xfId="0" applyFont="1" applyBorder="1" applyAlignment="1" quotePrefix="1">
      <alignment horizontal="center"/>
    </xf>
    <xf numFmtId="0" fontId="11" fillId="0" borderId="12" xfId="0" applyFont="1" applyBorder="1" applyAlignment="1" quotePrefix="1">
      <alignment/>
    </xf>
    <xf numFmtId="0" fontId="16" fillId="0" borderId="22" xfId="0" applyFont="1" applyBorder="1" applyAlignment="1">
      <alignment/>
    </xf>
    <xf numFmtId="3" fontId="11" fillId="0" borderId="22" xfId="0" applyNumberFormat="1" applyFont="1" applyBorder="1" applyAlignment="1">
      <alignment/>
    </xf>
    <xf numFmtId="0" fontId="11" fillId="0" borderId="0" xfId="0" applyFont="1" applyAlignment="1">
      <alignment horizontal="center"/>
    </xf>
    <xf numFmtId="3" fontId="65" fillId="24" borderId="0" xfId="70" applyNumberFormat="1" applyFont="1" applyFill="1" applyAlignment="1">
      <alignment/>
      <protection/>
    </xf>
    <xf numFmtId="3" fontId="66" fillId="24" borderId="0" xfId="70" applyNumberFormat="1" applyFont="1" applyFill="1" applyAlignment="1">
      <alignment/>
      <protection/>
    </xf>
    <xf numFmtId="3" fontId="66" fillId="24" borderId="0" xfId="70" applyNumberFormat="1" applyFont="1" applyFill="1">
      <alignment/>
      <protection/>
    </xf>
    <xf numFmtId="3" fontId="67" fillId="24" borderId="0" xfId="70" applyNumberFormat="1" applyFont="1" applyFill="1">
      <alignment/>
      <protection/>
    </xf>
    <xf numFmtId="0" fontId="67" fillId="24" borderId="0" xfId="70" applyFont="1" applyFill="1">
      <alignment/>
      <protection/>
    </xf>
    <xf numFmtId="3" fontId="67" fillId="24" borderId="12" xfId="70" applyNumberFormat="1" applyFont="1" applyFill="1" applyBorder="1">
      <alignment/>
      <protection/>
    </xf>
    <xf numFmtId="0" fontId="67" fillId="24" borderId="0" xfId="70" applyFont="1" applyFill="1">
      <alignment/>
      <protection/>
    </xf>
    <xf numFmtId="3" fontId="8" fillId="0" borderId="10" xfId="70" applyNumberFormat="1" applyFont="1" applyFill="1" applyBorder="1" applyAlignment="1">
      <alignment horizontal="center" vertical="center" wrapText="1"/>
      <protection/>
    </xf>
    <xf numFmtId="0" fontId="68" fillId="24" borderId="0" xfId="70" applyFont="1" applyFill="1">
      <alignment/>
      <protection/>
    </xf>
    <xf numFmtId="0" fontId="68" fillId="0" borderId="0" xfId="70" applyFont="1" applyFill="1" applyAlignment="1">
      <alignment horizontal="center" vertical="center"/>
      <protection/>
    </xf>
    <xf numFmtId="0" fontId="8" fillId="0" borderId="10" xfId="70" applyFont="1" applyFill="1" applyBorder="1" applyAlignment="1">
      <alignment horizontal="center" vertical="center" wrapText="1"/>
      <protection/>
    </xf>
    <xf numFmtId="0" fontId="68" fillId="0" borderId="0" xfId="70" applyFont="1" applyFill="1" applyAlignment="1">
      <alignment horizontal="center" vertical="center" wrapText="1"/>
      <protection/>
    </xf>
    <xf numFmtId="0" fontId="4" fillId="24" borderId="0" xfId="70" applyFont="1" applyFill="1" applyAlignment="1">
      <alignment horizontal="center" vertical="center" wrapText="1"/>
      <protection/>
    </xf>
    <xf numFmtId="0" fontId="67" fillId="24" borderId="12" xfId="70" applyFont="1" applyFill="1" applyBorder="1">
      <alignment/>
      <protection/>
    </xf>
    <xf numFmtId="0" fontId="67" fillId="24" borderId="12" xfId="70" applyFont="1" applyFill="1" applyBorder="1">
      <alignment/>
      <protection/>
    </xf>
    <xf numFmtId="0" fontId="67" fillId="24" borderId="15" xfId="70" applyFont="1" applyFill="1" applyBorder="1">
      <alignment/>
      <protection/>
    </xf>
    <xf numFmtId="0" fontId="67" fillId="24" borderId="15" xfId="70" applyFont="1" applyFill="1" applyBorder="1">
      <alignment/>
      <protection/>
    </xf>
    <xf numFmtId="3" fontId="67" fillId="24" borderId="15" xfId="70" applyNumberFormat="1" applyFont="1" applyFill="1" applyBorder="1">
      <alignment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1" xfId="0" applyBorder="1" applyAlignment="1">
      <alignment/>
    </xf>
    <xf numFmtId="0" fontId="2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5" fillId="0" borderId="15" xfId="0" applyFont="1" applyBorder="1" applyAlignment="1">
      <alignment/>
    </xf>
    <xf numFmtId="3" fontId="21" fillId="0" borderId="0" xfId="72" applyNumberFormat="1" applyFont="1" applyAlignment="1">
      <alignment vertical="center"/>
      <protection/>
    </xf>
    <xf numFmtId="3" fontId="21" fillId="0" borderId="0" xfId="72" applyNumberFormat="1" applyFont="1" applyAlignment="1">
      <alignment horizontal="center" vertical="center"/>
      <protection/>
    </xf>
    <xf numFmtId="3" fontId="5" fillId="0" borderId="0" xfId="72" applyNumberFormat="1" applyFont="1" applyAlignment="1">
      <alignment horizontal="right" vertical="center" wrapText="1"/>
      <protection/>
    </xf>
    <xf numFmtId="3" fontId="21" fillId="0" borderId="0" xfId="72" applyNumberFormat="1" applyFont="1" applyAlignment="1">
      <alignment horizontal="center" wrapText="1"/>
      <protection/>
    </xf>
    <xf numFmtId="3" fontId="21" fillId="0" borderId="0" xfId="72" applyNumberFormat="1" applyFont="1">
      <alignment/>
      <protection/>
    </xf>
    <xf numFmtId="3" fontId="21" fillId="0" borderId="0" xfId="72" applyNumberFormat="1" applyFont="1" applyAlignment="1">
      <alignment vertical="center" wrapText="1"/>
      <protection/>
    </xf>
    <xf numFmtId="3" fontId="21" fillId="0" borderId="0" xfId="72" applyNumberFormat="1" applyFont="1" applyAlignment="1">
      <alignment horizontal="left" vertical="center"/>
      <protection/>
    </xf>
    <xf numFmtId="0" fontId="46" fillId="24" borderId="0" xfId="68" applyFont="1" applyFill="1" applyAlignment="1">
      <alignment horizontal="center"/>
      <protection/>
    </xf>
    <xf numFmtId="0" fontId="47" fillId="24" borderId="0" xfId="68" applyFont="1" applyFill="1">
      <alignment/>
      <protection/>
    </xf>
    <xf numFmtId="0" fontId="46" fillId="24" borderId="0" xfId="68" applyFont="1" applyFill="1">
      <alignment/>
      <protection/>
    </xf>
    <xf numFmtId="0" fontId="46" fillId="24" borderId="0" xfId="68" applyFont="1" applyFill="1" applyAlignment="1">
      <alignment/>
      <protection/>
    </xf>
    <xf numFmtId="0" fontId="11" fillId="0" borderId="0" xfId="69" applyFont="1">
      <alignment/>
      <protection/>
    </xf>
    <xf numFmtId="0" fontId="47" fillId="0" borderId="0" xfId="69" applyFont="1">
      <alignment/>
      <protection/>
    </xf>
    <xf numFmtId="0" fontId="47" fillId="0" borderId="0" xfId="69" applyFont="1" applyAlignment="1">
      <alignment horizontal="center" vertical="center"/>
      <protection/>
    </xf>
    <xf numFmtId="3" fontId="22" fillId="0" borderId="0" xfId="72" applyNumberFormat="1" applyFont="1" applyBorder="1" applyAlignment="1">
      <alignment vertical="center" wrapText="1"/>
      <protection/>
    </xf>
    <xf numFmtId="3" fontId="47" fillId="0" borderId="0" xfId="69" applyNumberFormat="1" applyFont="1">
      <alignment/>
      <protection/>
    </xf>
    <xf numFmtId="0" fontId="11" fillId="0" borderId="0" xfId="69" applyFont="1" applyAlignment="1">
      <alignment horizontal="center"/>
      <protection/>
    </xf>
    <xf numFmtId="0" fontId="11" fillId="0" borderId="10" xfId="69" applyFont="1" applyBorder="1" applyAlignment="1">
      <alignment horizontal="center" vertical="center" wrapText="1"/>
      <protection/>
    </xf>
    <xf numFmtId="0" fontId="71" fillId="0" borderId="12" xfId="69" applyFont="1" applyBorder="1" applyAlignment="1">
      <alignment horizontal="justify" vertical="top" wrapText="1"/>
      <protection/>
    </xf>
    <xf numFmtId="0" fontId="11" fillId="0" borderId="14" xfId="69" applyFont="1" applyBorder="1" applyAlignment="1">
      <alignment horizontal="center"/>
      <protection/>
    </xf>
    <xf numFmtId="0" fontId="11" fillId="0" borderId="14" xfId="69" applyFont="1" applyFill="1" applyBorder="1" applyAlignment="1">
      <alignment horizontal="left" wrapText="1"/>
      <protection/>
    </xf>
    <xf numFmtId="3" fontId="11" fillId="0" borderId="14" xfId="69" applyNumberFormat="1" applyFont="1" applyBorder="1" applyAlignment="1">
      <alignment horizontal="right"/>
      <protection/>
    </xf>
    <xf numFmtId="2" fontId="11" fillId="0" borderId="14" xfId="69" applyNumberFormat="1" applyFont="1" applyBorder="1" applyAlignment="1">
      <alignment horizontal="right"/>
      <protection/>
    </xf>
    <xf numFmtId="219" fontId="11" fillId="0" borderId="14" xfId="69" applyNumberFormat="1" applyFont="1" applyBorder="1" applyAlignment="1">
      <alignment horizontal="right"/>
      <protection/>
    </xf>
    <xf numFmtId="0" fontId="16" fillId="0" borderId="10" xfId="69" applyFont="1" applyBorder="1" applyAlignment="1">
      <alignment horizontal="center"/>
      <protection/>
    </xf>
    <xf numFmtId="0" fontId="16" fillId="0" borderId="10" xfId="69" applyFont="1" applyBorder="1">
      <alignment/>
      <protection/>
    </xf>
    <xf numFmtId="3" fontId="16" fillId="0" borderId="10" xfId="69" applyNumberFormat="1" applyFont="1" applyBorder="1">
      <alignment/>
      <protection/>
    </xf>
    <xf numFmtId="4" fontId="47" fillId="0" borderId="0" xfId="69" applyNumberFormat="1" applyFont="1">
      <alignment/>
      <protection/>
    </xf>
    <xf numFmtId="0" fontId="3" fillId="0" borderId="0" xfId="69" applyAlignment="1">
      <alignment horizontal="center"/>
      <protection/>
    </xf>
    <xf numFmtId="0" fontId="3" fillId="0" borderId="0" xfId="69">
      <alignment/>
      <protection/>
    </xf>
    <xf numFmtId="4" fontId="3" fillId="0" borderId="0" xfId="69" applyNumberFormat="1">
      <alignment/>
      <protection/>
    </xf>
    <xf numFmtId="174" fontId="3" fillId="0" borderId="0" xfId="69" applyNumberFormat="1">
      <alignment/>
      <protection/>
    </xf>
    <xf numFmtId="0" fontId="16" fillId="0" borderId="10" xfId="69" applyFont="1" applyBorder="1" applyAlignment="1">
      <alignment horizontal="center" vertical="center" wrapText="1"/>
      <protection/>
    </xf>
    <xf numFmtId="0" fontId="72" fillId="0" borderId="10" xfId="69" applyFont="1" applyBorder="1" applyAlignment="1">
      <alignment horizontal="center" vertical="center" wrapText="1"/>
      <protection/>
    </xf>
    <xf numFmtId="4" fontId="72" fillId="0" borderId="10" xfId="69" applyNumberFormat="1" applyFont="1" applyBorder="1" applyAlignment="1">
      <alignment horizontal="center" vertical="center" wrapText="1"/>
      <protection/>
    </xf>
    <xf numFmtId="174" fontId="72" fillId="0" borderId="10" xfId="69" applyNumberFormat="1" applyFont="1" applyBorder="1" applyAlignment="1">
      <alignment horizontal="center" vertical="center" wrapText="1"/>
      <protection/>
    </xf>
    <xf numFmtId="0" fontId="51" fillId="0" borderId="0" xfId="69" applyFont="1">
      <alignment/>
      <protection/>
    </xf>
    <xf numFmtId="0" fontId="11" fillId="0" borderId="11" xfId="69" applyFont="1" applyBorder="1" applyAlignment="1">
      <alignment horizontal="center" vertical="center"/>
      <protection/>
    </xf>
    <xf numFmtId="0" fontId="71" fillId="0" borderId="11" xfId="69" applyFont="1" applyBorder="1" applyAlignment="1">
      <alignment horizontal="justify" vertical="center" wrapText="1"/>
      <protection/>
    </xf>
    <xf numFmtId="3" fontId="71" fillId="0" borderId="11" xfId="69" applyNumberFormat="1" applyFont="1" applyBorder="1" applyAlignment="1">
      <alignment horizontal="center" vertical="center"/>
      <protection/>
    </xf>
    <xf numFmtId="3" fontId="71" fillId="0" borderId="11" xfId="69" applyNumberFormat="1" applyFont="1" applyFill="1" applyBorder="1" applyAlignment="1">
      <alignment horizontal="center" vertical="center" wrapText="1"/>
      <protection/>
    </xf>
    <xf numFmtId="4" fontId="71" fillId="0" borderId="11" xfId="69" applyNumberFormat="1" applyFont="1" applyBorder="1" applyAlignment="1">
      <alignment horizontal="right" vertical="center" wrapText="1"/>
      <protection/>
    </xf>
    <xf numFmtId="3" fontId="71" fillId="0" borderId="11" xfId="69" applyNumberFormat="1" applyFont="1" applyBorder="1" applyAlignment="1">
      <alignment horizontal="center" vertical="center" wrapText="1"/>
      <protection/>
    </xf>
    <xf numFmtId="174" fontId="71" fillId="0" borderId="11" xfId="69" applyNumberFormat="1" applyFont="1" applyBorder="1" applyAlignment="1">
      <alignment horizontal="right" vertical="center" wrapText="1"/>
      <protection/>
    </xf>
    <xf numFmtId="0" fontId="11" fillId="0" borderId="12" xfId="69" applyFont="1" applyFill="1" applyBorder="1" applyAlignment="1">
      <alignment horizontal="center" vertical="center"/>
      <protection/>
    </xf>
    <xf numFmtId="0" fontId="71" fillId="0" borderId="12" xfId="69" applyFont="1" applyFill="1" applyBorder="1" applyAlignment="1">
      <alignment horizontal="justify" vertical="center" wrapText="1"/>
      <protection/>
    </xf>
    <xf numFmtId="3" fontId="71" fillId="0" borderId="12" xfId="69" applyNumberFormat="1" applyFont="1" applyBorder="1" applyAlignment="1">
      <alignment horizontal="center" vertical="center"/>
      <protection/>
    </xf>
    <xf numFmtId="3" fontId="11" fillId="0" borderId="12" xfId="69" applyNumberFormat="1" applyFont="1" applyFill="1" applyBorder="1" applyAlignment="1">
      <alignment horizontal="center" vertical="center"/>
      <protection/>
    </xf>
    <xf numFmtId="3" fontId="3" fillId="0" borderId="12" xfId="69" applyNumberFormat="1" applyFont="1" applyFill="1" applyBorder="1" applyAlignment="1">
      <alignment vertical="center"/>
      <protection/>
    </xf>
    <xf numFmtId="174" fontId="11" fillId="0" borderId="12" xfId="69" applyNumberFormat="1" applyFont="1" applyFill="1" applyBorder="1" applyAlignment="1">
      <alignment horizontal="right" vertical="center"/>
      <protection/>
    </xf>
    <xf numFmtId="174" fontId="11" fillId="0" borderId="12" xfId="69" applyNumberFormat="1" applyFont="1" applyFill="1" applyBorder="1" applyAlignment="1">
      <alignment horizontal="center" vertical="center" wrapText="1"/>
      <protection/>
    </xf>
    <xf numFmtId="3" fontId="11" fillId="0" borderId="12" xfId="69" applyNumberFormat="1" applyFont="1" applyFill="1" applyBorder="1" applyAlignment="1">
      <alignment horizontal="center" vertical="center" wrapText="1"/>
      <protection/>
    </xf>
    <xf numFmtId="174" fontId="11" fillId="0" borderId="12" xfId="69" applyNumberFormat="1" applyFont="1" applyFill="1" applyBorder="1" applyAlignment="1">
      <alignment horizontal="right" vertical="center" wrapText="1"/>
      <protection/>
    </xf>
    <xf numFmtId="0" fontId="3" fillId="0" borderId="0" xfId="69" applyFill="1">
      <alignment/>
      <protection/>
    </xf>
    <xf numFmtId="0" fontId="11" fillId="0" borderId="12" xfId="69" applyFont="1" applyBorder="1" applyAlignment="1">
      <alignment horizontal="center" vertical="center"/>
      <protection/>
    </xf>
    <xf numFmtId="0" fontId="71" fillId="0" borderId="12" xfId="69" applyFont="1" applyBorder="1" applyAlignment="1">
      <alignment horizontal="justify" vertical="center" wrapText="1"/>
      <protection/>
    </xf>
    <xf numFmtId="3" fontId="3" fillId="0" borderId="12" xfId="69" applyNumberFormat="1" applyFont="1" applyBorder="1" applyAlignment="1">
      <alignment vertical="center"/>
      <protection/>
    </xf>
    <xf numFmtId="3" fontId="71" fillId="0" borderId="12" xfId="69" applyNumberFormat="1" applyFont="1" applyBorder="1" applyAlignment="1">
      <alignment horizontal="center" vertical="center" wrapText="1"/>
      <protection/>
    </xf>
    <xf numFmtId="174" fontId="71" fillId="0" borderId="12" xfId="69" applyNumberFormat="1" applyFont="1" applyBorder="1" applyAlignment="1">
      <alignment horizontal="right" vertical="center" wrapText="1"/>
      <protection/>
    </xf>
    <xf numFmtId="174" fontId="71" fillId="0" borderId="12" xfId="69" applyNumberFormat="1" applyFont="1" applyBorder="1" applyAlignment="1">
      <alignment horizontal="right" vertical="center"/>
      <protection/>
    </xf>
    <xf numFmtId="174" fontId="71" fillId="0" borderId="12" xfId="69" applyNumberFormat="1" applyFont="1" applyBorder="1" applyAlignment="1">
      <alignment horizontal="center" vertical="center" wrapText="1"/>
      <protection/>
    </xf>
    <xf numFmtId="3" fontId="11" fillId="0" borderId="12" xfId="69" applyNumberFormat="1" applyFont="1" applyBorder="1">
      <alignment/>
      <protection/>
    </xf>
    <xf numFmtId="174" fontId="11" fillId="0" borderId="12" xfId="69" applyNumberFormat="1" applyFont="1" applyBorder="1">
      <alignment/>
      <protection/>
    </xf>
    <xf numFmtId="0" fontId="11" fillId="0" borderId="15" xfId="69" applyFont="1" applyBorder="1" applyAlignment="1">
      <alignment horizontal="center" vertical="center"/>
      <protection/>
    </xf>
    <xf numFmtId="3" fontId="11" fillId="0" borderId="15" xfId="69" applyNumberFormat="1" applyFont="1" applyBorder="1">
      <alignment/>
      <protection/>
    </xf>
    <xf numFmtId="174" fontId="11" fillId="0" borderId="15" xfId="69" applyNumberFormat="1" applyFont="1" applyBorder="1">
      <alignment/>
      <protection/>
    </xf>
    <xf numFmtId="0" fontId="72" fillId="0" borderId="15" xfId="69" applyFont="1" applyBorder="1" applyAlignment="1">
      <alignment horizontal="justify" vertical="top" wrapText="1"/>
      <protection/>
    </xf>
    <xf numFmtId="3" fontId="8" fillId="0" borderId="0" xfId="67" applyNumberFormat="1" applyFont="1" applyAlignment="1">
      <alignment horizontal="right"/>
      <protection/>
    </xf>
    <xf numFmtId="0" fontId="44" fillId="0" borderId="10" xfId="0" applyFont="1" applyBorder="1" applyAlignment="1">
      <alignment horizontal="center"/>
    </xf>
    <xf numFmtId="0" fontId="6" fillId="24" borderId="21" xfId="70" applyFont="1" applyFill="1" applyBorder="1" applyAlignment="1">
      <alignment horizontal="center" vertical="center" wrapText="1"/>
      <protection/>
    </xf>
    <xf numFmtId="3" fontId="6" fillId="24" borderId="21" xfId="70" applyNumberFormat="1" applyFont="1" applyFill="1" applyBorder="1" applyAlignment="1">
      <alignment horizontal="center" vertical="center" wrapText="1"/>
      <protection/>
    </xf>
    <xf numFmtId="3" fontId="4" fillId="24" borderId="21" xfId="70" applyNumberFormat="1" applyFont="1" applyFill="1" applyBorder="1" applyAlignment="1">
      <alignment horizontal="center" vertical="center" wrapText="1"/>
      <protection/>
    </xf>
    <xf numFmtId="0" fontId="4" fillId="24" borderId="21" xfId="70" applyFont="1" applyFill="1" applyBorder="1" applyAlignment="1">
      <alignment horizontal="center" vertical="center" wrapText="1"/>
      <protection/>
    </xf>
    <xf numFmtId="0" fontId="6" fillId="24" borderId="11" xfId="70" applyFont="1" applyFill="1" applyBorder="1" applyAlignment="1">
      <alignment horizontal="center" vertical="center" wrapText="1"/>
      <protection/>
    </xf>
    <xf numFmtId="3" fontId="6" fillId="24" borderId="11" xfId="70" applyNumberFormat="1" applyFont="1" applyFill="1" applyBorder="1" applyAlignment="1">
      <alignment horizontal="center" vertical="center" wrapText="1"/>
      <protection/>
    </xf>
    <xf numFmtId="3" fontId="4" fillId="24" borderId="11" xfId="70" applyNumberFormat="1" applyFont="1" applyFill="1" applyBorder="1" applyAlignment="1">
      <alignment horizontal="center" vertical="center" wrapText="1"/>
      <protection/>
    </xf>
    <xf numFmtId="0" fontId="4" fillId="24" borderId="11" xfId="70" applyFont="1" applyFill="1" applyBorder="1" applyAlignment="1">
      <alignment horizontal="center" vertical="center" wrapText="1"/>
      <protection/>
    </xf>
    <xf numFmtId="0" fontId="8" fillId="0" borderId="11" xfId="70" applyFont="1" applyFill="1" applyBorder="1" applyAlignment="1">
      <alignment horizontal="center" vertical="center" wrapText="1"/>
      <protection/>
    </xf>
    <xf numFmtId="0" fontId="6" fillId="24" borderId="12" xfId="70" applyFont="1" applyFill="1" applyBorder="1" applyAlignment="1">
      <alignment horizontal="center" vertical="center" wrapText="1"/>
      <protection/>
    </xf>
    <xf numFmtId="3" fontId="6" fillId="24" borderId="12" xfId="70" applyNumberFormat="1" applyFont="1" applyFill="1" applyBorder="1" applyAlignment="1">
      <alignment horizontal="center" vertical="center" wrapText="1"/>
      <protection/>
    </xf>
    <xf numFmtId="3" fontId="4" fillId="24" borderId="12" xfId="70" applyNumberFormat="1" applyFont="1" applyFill="1" applyBorder="1" applyAlignment="1">
      <alignment horizontal="center" vertical="center" wrapText="1"/>
      <protection/>
    </xf>
    <xf numFmtId="0" fontId="4" fillId="24" borderId="12" xfId="70" applyFont="1" applyFill="1" applyBorder="1" applyAlignment="1">
      <alignment horizontal="center" vertical="center" wrapText="1"/>
      <protection/>
    </xf>
    <xf numFmtId="0" fontId="8" fillId="0" borderId="12" xfId="70" applyFont="1" applyFill="1" applyBorder="1" applyAlignment="1">
      <alignment horizontal="center" vertical="center" wrapText="1"/>
      <protection/>
    </xf>
    <xf numFmtId="0" fontId="8" fillId="24" borderId="11" xfId="70" applyFont="1" applyFill="1" applyBorder="1" applyAlignment="1">
      <alignment horizontal="left" vertical="center" wrapText="1"/>
      <protection/>
    </xf>
    <xf numFmtId="0" fontId="8" fillId="24" borderId="12" xfId="70" applyFont="1" applyFill="1" applyBorder="1" applyAlignment="1">
      <alignment horizontal="left" vertical="center" wrapText="1"/>
      <protection/>
    </xf>
    <xf numFmtId="0" fontId="6" fillId="0" borderId="12" xfId="71" applyFont="1" applyBorder="1" applyAlignment="1">
      <alignment horizontal="left" wrapText="1"/>
      <protection/>
    </xf>
    <xf numFmtId="2" fontId="6" fillId="0" borderId="12" xfId="71" applyNumberFormat="1" applyFont="1" applyBorder="1" applyAlignment="1">
      <alignment horizontal="left" vertical="center" wrapText="1"/>
      <protection/>
    </xf>
    <xf numFmtId="0" fontId="48" fillId="24" borderId="12" xfId="70" applyFont="1" applyFill="1" applyBorder="1" applyAlignment="1">
      <alignment horizontal="left"/>
      <protection/>
    </xf>
    <xf numFmtId="0" fontId="6" fillId="24" borderId="13" xfId="70" applyFont="1" applyFill="1" applyBorder="1" applyAlignment="1">
      <alignment horizontal="center" vertical="center" wrapText="1"/>
      <protection/>
    </xf>
    <xf numFmtId="0" fontId="8" fillId="24" borderId="13" xfId="70" applyFont="1" applyFill="1" applyBorder="1" applyAlignment="1">
      <alignment horizontal="left" vertical="center" wrapText="1"/>
      <protection/>
    </xf>
    <xf numFmtId="3" fontId="6" fillId="24" borderId="13" xfId="70" applyNumberFormat="1" applyFont="1" applyFill="1" applyBorder="1" applyAlignment="1">
      <alignment horizontal="center" vertical="center" wrapText="1"/>
      <protection/>
    </xf>
    <xf numFmtId="3" fontId="4" fillId="24" borderId="13" xfId="70" applyNumberFormat="1" applyFont="1" applyFill="1" applyBorder="1" applyAlignment="1">
      <alignment horizontal="center" vertical="center" wrapText="1"/>
      <protection/>
    </xf>
    <xf numFmtId="0" fontId="4" fillId="24" borderId="13" xfId="70" applyFont="1" applyFill="1" applyBorder="1" applyAlignment="1">
      <alignment horizontal="center" vertical="center" wrapText="1"/>
      <protection/>
    </xf>
    <xf numFmtId="0" fontId="8" fillId="0" borderId="13" xfId="70" applyFont="1" applyFill="1" applyBorder="1" applyAlignment="1">
      <alignment horizontal="center" vertical="center" wrapText="1"/>
      <protection/>
    </xf>
    <xf numFmtId="0" fontId="6" fillId="24" borderId="15" xfId="70" applyFont="1" applyFill="1" applyBorder="1" applyAlignment="1">
      <alignment horizontal="center" vertical="center" wrapText="1"/>
      <protection/>
    </xf>
    <xf numFmtId="0" fontId="8" fillId="24" borderId="15" xfId="70" applyFont="1" applyFill="1" applyBorder="1" applyAlignment="1">
      <alignment horizontal="left" vertical="center" wrapText="1"/>
      <protection/>
    </xf>
    <xf numFmtId="3" fontId="6" fillId="24" borderId="15" xfId="70" applyNumberFormat="1" applyFont="1" applyFill="1" applyBorder="1" applyAlignment="1">
      <alignment horizontal="center" vertical="center" wrapText="1"/>
      <protection/>
    </xf>
    <xf numFmtId="3" fontId="4" fillId="24" borderId="15" xfId="70" applyNumberFormat="1" applyFont="1" applyFill="1" applyBorder="1" applyAlignment="1">
      <alignment horizontal="center" vertical="center" wrapText="1"/>
      <protection/>
    </xf>
    <xf numFmtId="0" fontId="4" fillId="24" borderId="15" xfId="70" applyFont="1" applyFill="1" applyBorder="1" applyAlignment="1">
      <alignment horizontal="center" vertical="center" wrapText="1"/>
      <protection/>
    </xf>
    <xf numFmtId="0" fontId="8" fillId="0" borderId="15" xfId="70" applyFont="1" applyFill="1" applyBorder="1" applyAlignment="1">
      <alignment horizontal="center" vertical="center" wrapText="1"/>
      <protection/>
    </xf>
    <xf numFmtId="0" fontId="11" fillId="0" borderId="13" xfId="69" applyFont="1" applyBorder="1" applyAlignment="1">
      <alignment horizontal="center"/>
      <protection/>
    </xf>
    <xf numFmtId="0" fontId="11" fillId="0" borderId="13" xfId="69" applyFont="1" applyFill="1" applyBorder="1" applyAlignment="1">
      <alignment horizontal="left" wrapText="1"/>
      <protection/>
    </xf>
    <xf numFmtId="3" fontId="11" fillId="0" borderId="13" xfId="69" applyNumberFormat="1" applyFont="1" applyBorder="1" applyAlignment="1">
      <alignment horizontal="right"/>
      <protection/>
    </xf>
    <xf numFmtId="4" fontId="11" fillId="0" borderId="13" xfId="69" applyNumberFormat="1" applyFont="1" applyBorder="1" applyAlignment="1">
      <alignment horizontal="right"/>
      <protection/>
    </xf>
    <xf numFmtId="174" fontId="11" fillId="0" borderId="13" xfId="69" applyNumberFormat="1" applyFont="1" applyBorder="1" applyAlignment="1">
      <alignment horizontal="right"/>
      <protection/>
    </xf>
    <xf numFmtId="0" fontId="11" fillId="0" borderId="10" xfId="69" applyFont="1" applyBorder="1" applyAlignment="1">
      <alignment horizontal="center"/>
      <protection/>
    </xf>
    <xf numFmtId="0" fontId="71" fillId="0" borderId="10" xfId="69" applyFont="1" applyBorder="1" applyAlignment="1">
      <alignment horizontal="left" wrapText="1"/>
      <protection/>
    </xf>
    <xf numFmtId="0" fontId="71" fillId="0" borderId="10" xfId="69" applyFont="1" applyBorder="1" applyAlignment="1">
      <alignment horizontal="right" wrapText="1"/>
      <protection/>
    </xf>
    <xf numFmtId="0" fontId="71" fillId="0" borderId="10" xfId="69" applyFont="1" applyBorder="1" applyAlignment="1">
      <alignment horizontal="right"/>
      <protection/>
    </xf>
    <xf numFmtId="0" fontId="11" fillId="0" borderId="10" xfId="69" applyFont="1" applyBorder="1" applyAlignment="1">
      <alignment horizontal="right"/>
      <protection/>
    </xf>
    <xf numFmtId="0" fontId="11" fillId="0" borderId="18" xfId="69" applyFont="1" applyBorder="1" applyAlignment="1">
      <alignment horizontal="center"/>
      <protection/>
    </xf>
    <xf numFmtId="0" fontId="11" fillId="0" borderId="18" xfId="69" applyFont="1" applyFill="1" applyBorder="1" applyAlignment="1">
      <alignment horizontal="left" wrapText="1"/>
      <protection/>
    </xf>
    <xf numFmtId="3" fontId="11" fillId="0" borderId="18" xfId="69" applyNumberFormat="1" applyFont="1" applyBorder="1" applyAlignment="1">
      <alignment horizontal="right"/>
      <protection/>
    </xf>
    <xf numFmtId="2" fontId="11" fillId="0" borderId="18" xfId="69" applyNumberFormat="1" applyFont="1" applyBorder="1" applyAlignment="1">
      <alignment horizontal="right"/>
      <protection/>
    </xf>
    <xf numFmtId="219" fontId="11" fillId="0" borderId="18" xfId="69" applyNumberFormat="1" applyFont="1" applyBorder="1" applyAlignment="1">
      <alignment horizontal="right"/>
      <protection/>
    </xf>
    <xf numFmtId="0" fontId="4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1" fillId="0" borderId="21" xfId="69" applyFont="1" applyBorder="1" applyAlignment="1">
      <alignment horizontal="center" vertical="center" wrapText="1"/>
      <protection/>
    </xf>
    <xf numFmtId="0" fontId="11" fillId="0" borderId="22" xfId="69" applyFont="1" applyBorder="1" applyAlignment="1">
      <alignment horizontal="center" vertical="center" wrapText="1"/>
      <protection/>
    </xf>
    <xf numFmtId="2" fontId="11" fillId="0" borderId="10" xfId="69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6" fillId="0" borderId="0" xfId="69" applyFont="1" applyAlignment="1">
      <alignment horizontal="center"/>
      <protection/>
    </xf>
    <xf numFmtId="3" fontId="5" fillId="0" borderId="0" xfId="72" applyNumberFormat="1" applyFont="1" applyAlignment="1">
      <alignment horizontal="center" vertical="center"/>
      <protection/>
    </xf>
    <xf numFmtId="0" fontId="11" fillId="0" borderId="10" xfId="69" applyFont="1" applyBorder="1" applyAlignment="1">
      <alignment horizontal="center" vertical="center" wrapText="1"/>
      <protection/>
    </xf>
    <xf numFmtId="0" fontId="11" fillId="0" borderId="0" xfId="69" applyFont="1" applyBorder="1" applyAlignment="1">
      <alignment horizontal="right"/>
      <protection/>
    </xf>
    <xf numFmtId="3" fontId="5" fillId="0" borderId="0" xfId="68" applyNumberFormat="1" applyFont="1" applyAlignment="1">
      <alignment horizontal="center" vertical="center" wrapText="1"/>
      <protection/>
    </xf>
    <xf numFmtId="0" fontId="3" fillId="0" borderId="19" xfId="69" applyBorder="1" applyAlignment="1">
      <alignment horizontal="right"/>
      <protection/>
    </xf>
    <xf numFmtId="3" fontId="5" fillId="0" borderId="0" xfId="72" applyNumberFormat="1" applyFont="1" applyAlignment="1">
      <alignment horizontal="left" vertical="center"/>
      <protection/>
    </xf>
    <xf numFmtId="3" fontId="46" fillId="0" borderId="0" xfId="68" applyNumberFormat="1" applyFont="1" applyAlignment="1">
      <alignment horizontal="center" wrapText="1"/>
      <protection/>
    </xf>
    <xf numFmtId="3" fontId="49" fillId="0" borderId="0" xfId="69" applyNumberFormat="1" applyFont="1" applyAlignment="1">
      <alignment horizontal="center"/>
      <protection/>
    </xf>
    <xf numFmtId="3" fontId="8" fillId="0" borderId="10" xfId="70" applyNumberFormat="1" applyFont="1" applyFill="1" applyBorder="1" applyAlignment="1">
      <alignment horizontal="center" vertical="center" wrapText="1"/>
      <protection/>
    </xf>
    <xf numFmtId="0" fontId="8" fillId="0" borderId="10" xfId="70" applyFont="1" applyFill="1" applyBorder="1" applyAlignment="1">
      <alignment horizontal="center" vertical="center"/>
      <protection/>
    </xf>
    <xf numFmtId="3" fontId="8" fillId="24" borderId="23" xfId="70" applyNumberFormat="1" applyFont="1" applyFill="1" applyBorder="1" applyAlignment="1">
      <alignment horizontal="center"/>
      <protection/>
    </xf>
    <xf numFmtId="3" fontId="8" fillId="24" borderId="20" xfId="70" applyNumberFormat="1" applyFont="1" applyFill="1" applyBorder="1" applyAlignment="1">
      <alignment horizontal="center"/>
      <protection/>
    </xf>
    <xf numFmtId="3" fontId="8" fillId="24" borderId="17" xfId="70" applyNumberFormat="1" applyFont="1" applyFill="1" applyBorder="1" applyAlignment="1">
      <alignment horizontal="center"/>
      <protection/>
    </xf>
    <xf numFmtId="0" fontId="8" fillId="0" borderId="21" xfId="70" applyFont="1" applyFill="1" applyBorder="1" applyAlignment="1">
      <alignment horizontal="center" vertical="center" wrapText="1"/>
      <protection/>
    </xf>
    <xf numFmtId="0" fontId="8" fillId="0" borderId="22" xfId="70" applyFont="1" applyFill="1" applyBorder="1" applyAlignment="1">
      <alignment horizontal="center" vertical="center" wrapText="1"/>
      <protection/>
    </xf>
    <xf numFmtId="0" fontId="8" fillId="0" borderId="10" xfId="70" applyFont="1" applyFill="1" applyBorder="1" applyAlignment="1">
      <alignment horizontal="center" vertical="center" wrapText="1"/>
      <protection/>
    </xf>
    <xf numFmtId="0" fontId="8" fillId="24" borderId="21" xfId="70" applyNumberFormat="1" applyFont="1" applyFill="1" applyBorder="1" applyAlignment="1">
      <alignment horizontal="center" vertical="center" textRotation="90"/>
      <protection/>
    </xf>
    <xf numFmtId="0" fontId="8" fillId="24" borderId="18" xfId="70" applyNumberFormat="1" applyFont="1" applyFill="1" applyBorder="1" applyAlignment="1">
      <alignment horizontal="center" vertical="center" textRotation="90"/>
      <protection/>
    </xf>
    <xf numFmtId="0" fontId="8" fillId="24" borderId="22" xfId="70" applyNumberFormat="1" applyFont="1" applyFill="1" applyBorder="1" applyAlignment="1">
      <alignment horizontal="center" vertical="center" textRotation="90"/>
      <protection/>
    </xf>
    <xf numFmtId="0" fontId="8" fillId="24" borderId="10" xfId="70" applyFont="1" applyFill="1" applyBorder="1" applyAlignment="1">
      <alignment horizontal="center" vertical="center" textRotation="90"/>
      <protection/>
    </xf>
    <xf numFmtId="0" fontId="46" fillId="24" borderId="0" xfId="70" applyFont="1" applyFill="1" applyAlignment="1">
      <alignment horizontal="right"/>
      <protection/>
    </xf>
    <xf numFmtId="0" fontId="5" fillId="0" borderId="0" xfId="71" applyFont="1" applyAlignment="1">
      <alignment horizontal="center"/>
      <protection/>
    </xf>
    <xf numFmtId="3" fontId="5" fillId="24" borderId="0" xfId="70" applyNumberFormat="1" applyFont="1" applyFill="1" applyAlignment="1">
      <alignment horizontal="left"/>
      <protection/>
    </xf>
    <xf numFmtId="3" fontId="8" fillId="0" borderId="24" xfId="70" applyNumberFormat="1" applyFont="1" applyFill="1" applyBorder="1" applyAlignment="1">
      <alignment horizontal="center" vertical="center" wrapText="1"/>
      <protection/>
    </xf>
    <xf numFmtId="3" fontId="8" fillId="0" borderId="25" xfId="70" applyNumberFormat="1" applyFont="1" applyFill="1" applyBorder="1" applyAlignment="1">
      <alignment horizontal="center" vertical="center" wrapText="1"/>
      <protection/>
    </xf>
    <xf numFmtId="3" fontId="8" fillId="0" borderId="26" xfId="70" applyNumberFormat="1" applyFont="1" applyFill="1" applyBorder="1" applyAlignment="1">
      <alignment horizontal="center" vertical="center" wrapText="1"/>
      <protection/>
    </xf>
    <xf numFmtId="3" fontId="8" fillId="0" borderId="27" xfId="70" applyNumberFormat="1" applyFont="1" applyFill="1" applyBorder="1" applyAlignment="1">
      <alignment horizontal="center" vertical="center" wrapText="1"/>
      <protection/>
    </xf>
    <xf numFmtId="3" fontId="8" fillId="0" borderId="19" xfId="70" applyNumberFormat="1" applyFont="1" applyFill="1" applyBorder="1" applyAlignment="1">
      <alignment horizontal="center" vertical="center" wrapText="1"/>
      <protection/>
    </xf>
    <xf numFmtId="3" fontId="8" fillId="0" borderId="28" xfId="70" applyNumberFormat="1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 quotePrefix="1">
      <alignment horizontal="justify" vertical="justify" wrapText="1"/>
    </xf>
    <xf numFmtId="0" fontId="11" fillId="0" borderId="0" xfId="0" applyFont="1" applyBorder="1" applyAlignment="1">
      <alignment horizontal="justify" vertical="justify" wrapText="1"/>
    </xf>
    <xf numFmtId="3" fontId="16" fillId="0" borderId="10" xfId="0" applyNumberFormat="1" applyFont="1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11" fillId="0" borderId="19" xfId="0" applyNumberFormat="1" applyFont="1" applyBorder="1" applyAlignment="1">
      <alignment horizontal="right"/>
    </xf>
    <xf numFmtId="0" fontId="16" fillId="0" borderId="25" xfId="0" applyFont="1" applyBorder="1" applyAlignment="1">
      <alignment horizontal="justify" vertical="justify" wrapTex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left"/>
    </xf>
    <xf numFmtId="3" fontId="5" fillId="0" borderId="0" xfId="67" applyNumberFormat="1" applyFont="1" applyAlignment="1">
      <alignment horizontal="center"/>
      <protection/>
    </xf>
    <xf numFmtId="3" fontId="7" fillId="0" borderId="0" xfId="0" applyNumberFormat="1" applyFont="1" applyAlignment="1">
      <alignment horizontal="center"/>
    </xf>
    <xf numFmtId="3" fontId="16" fillId="0" borderId="23" xfId="0" applyNumberFormat="1" applyFont="1" applyBorder="1" applyAlignment="1">
      <alignment horizontal="center" vertical="center" wrapText="1"/>
    </xf>
    <xf numFmtId="3" fontId="16" fillId="0" borderId="20" xfId="0" applyNumberFormat="1" applyFont="1" applyBorder="1" applyAlignment="1">
      <alignment horizontal="center" vertical="center" wrapText="1"/>
    </xf>
    <xf numFmtId="3" fontId="16" fillId="0" borderId="17" xfId="0" applyNumberFormat="1" applyFont="1" applyBorder="1" applyAlignment="1">
      <alignment horizontal="center" vertical="center" wrapText="1"/>
    </xf>
    <xf numFmtId="3" fontId="16" fillId="0" borderId="21" xfId="0" applyNumberFormat="1" applyFont="1" applyBorder="1" applyAlignment="1">
      <alignment horizontal="center" vertical="center" wrapText="1"/>
    </xf>
    <xf numFmtId="3" fontId="16" fillId="0" borderId="22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3" fontId="22" fillId="0" borderId="0" xfId="0" applyNumberFormat="1" applyFont="1" applyAlignment="1">
      <alignment horizontal="right"/>
    </xf>
    <xf numFmtId="3" fontId="3" fillId="0" borderId="19" xfId="0" applyNumberFormat="1" applyFont="1" applyBorder="1" applyAlignment="1">
      <alignment horizontal="center"/>
    </xf>
    <xf numFmtId="0" fontId="16" fillId="0" borderId="21" xfId="0" applyFont="1" applyBorder="1" applyAlignment="1">
      <alignment horizontal="center" vertical="center" textRotation="90" shrinkToFit="1"/>
    </xf>
    <xf numFmtId="0" fontId="16" fillId="0" borderId="18" xfId="0" applyFont="1" applyBorder="1" applyAlignment="1">
      <alignment horizontal="center" vertical="center" textRotation="90" shrinkToFit="1"/>
    </xf>
    <xf numFmtId="0" fontId="16" fillId="0" borderId="22" xfId="0" applyFont="1" applyBorder="1" applyAlignment="1">
      <alignment horizontal="center" vertical="center" textRotation="90" shrinkToFit="1"/>
    </xf>
    <xf numFmtId="0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16" fillId="0" borderId="18" xfId="0" applyNumberFormat="1" applyFont="1" applyBorder="1" applyAlignment="1">
      <alignment horizontal="center" vertical="center" wrapText="1"/>
    </xf>
    <xf numFmtId="171" fontId="5" fillId="0" borderId="0" xfId="0" applyNumberFormat="1" applyFont="1" applyAlignment="1">
      <alignment horizontal="left" wrapText="1" shrinkToFit="1"/>
    </xf>
    <xf numFmtId="171" fontId="5" fillId="0" borderId="0" xfId="0" applyNumberFormat="1" applyFont="1" applyAlignment="1" applyProtection="1">
      <alignment horizontal="center"/>
      <protection locked="0"/>
    </xf>
    <xf numFmtId="171" fontId="43" fillId="0" borderId="0" xfId="0" applyNumberFormat="1" applyFont="1" applyAlignment="1" applyProtection="1">
      <alignment horizontal="center"/>
      <protection locked="0"/>
    </xf>
    <xf numFmtId="171" fontId="18" fillId="0" borderId="19" xfId="0" applyNumberFormat="1" applyFont="1" applyBorder="1" applyAlignment="1" applyProtection="1">
      <alignment horizontal="right"/>
      <protection locked="0"/>
    </xf>
    <xf numFmtId="171" fontId="45" fillId="0" borderId="19" xfId="0" applyNumberFormat="1" applyFont="1" applyBorder="1" applyAlignment="1" applyProtection="1">
      <alignment horizontal="right"/>
      <protection locked="0"/>
    </xf>
    <xf numFmtId="171" fontId="5" fillId="0" borderId="10" xfId="0" applyNumberFormat="1" applyFont="1" applyBorder="1" applyAlignment="1" applyProtection="1">
      <alignment horizontal="center" vertical="center" wrapText="1"/>
      <protection locked="0"/>
    </xf>
    <xf numFmtId="171" fontId="44" fillId="0" borderId="10" xfId="0" applyNumberFormat="1" applyFont="1" applyBorder="1" applyAlignment="1" applyProtection="1">
      <alignment horizontal="center" vertical="center" wrapText="1"/>
      <protection locked="0"/>
    </xf>
    <xf numFmtId="171" fontId="5" fillId="0" borderId="10" xfId="0" applyNumberFormat="1" applyFont="1" applyBorder="1" applyAlignment="1" applyProtection="1">
      <alignment horizontal="center" vertical="center" wrapText="1" shrinkToFit="1"/>
      <protection locked="0"/>
    </xf>
    <xf numFmtId="171" fontId="44" fillId="0" borderId="10" xfId="0" applyNumberFormat="1" applyFont="1" applyBorder="1" applyAlignment="1" applyProtection="1">
      <alignment horizontal="center" vertical="center" wrapText="1" shrinkToFit="1"/>
      <protection locked="0"/>
    </xf>
    <xf numFmtId="171" fontId="5" fillId="0" borderId="10" xfId="0" applyNumberFormat="1" applyFont="1" applyBorder="1" applyAlignment="1" applyProtection="1">
      <alignment horizontal="center"/>
      <protection locked="0"/>
    </xf>
    <xf numFmtId="171" fontId="44" fillId="0" borderId="10" xfId="0" applyNumberFormat="1" applyFont="1" applyBorder="1" applyAlignment="1" applyProtection="1">
      <alignment horizontal="center"/>
      <protection locked="0"/>
    </xf>
    <xf numFmtId="0" fontId="46" fillId="0" borderId="23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24" borderId="23" xfId="0" applyNumberFormat="1" applyFont="1" applyFill="1" applyBorder="1" applyAlignment="1">
      <alignment horizontal="center" vertical="center" wrapText="1"/>
    </xf>
    <xf numFmtId="0" fontId="46" fillId="24" borderId="20" xfId="0" applyFont="1" applyFill="1" applyBorder="1" applyAlignment="1">
      <alignment horizontal="center" vertical="center" wrapText="1"/>
    </xf>
    <xf numFmtId="0" fontId="46" fillId="24" borderId="17" xfId="0" applyFont="1" applyFill="1" applyBorder="1" applyAlignment="1">
      <alignment horizontal="center" vertical="center" wrapText="1"/>
    </xf>
    <xf numFmtId="0" fontId="46" fillId="0" borderId="23" xfId="0" applyNumberFormat="1" applyFont="1" applyBorder="1" applyAlignment="1">
      <alignment horizontal="center" vertical="center" wrapText="1"/>
    </xf>
    <xf numFmtId="0" fontId="49" fillId="0" borderId="23" xfId="0" applyNumberFormat="1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6" fillId="0" borderId="21" xfId="0" applyNumberFormat="1" applyFont="1" applyBorder="1" applyAlignment="1">
      <alignment horizontal="center" vertical="center" textRotation="90" wrapText="1"/>
    </xf>
    <xf numFmtId="0" fontId="46" fillId="0" borderId="18" xfId="0" applyFont="1" applyBorder="1" applyAlignment="1">
      <alignment horizontal="center" vertical="center" textRotation="90" wrapText="1"/>
    </xf>
    <xf numFmtId="0" fontId="46" fillId="0" borderId="22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left"/>
    </xf>
    <xf numFmtId="0" fontId="16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3" fontId="25" fillId="0" borderId="0" xfId="67" applyNumberFormat="1" applyFont="1" applyAlignment="1">
      <alignment horizontal="center"/>
      <protection/>
    </xf>
    <xf numFmtId="3" fontId="10" fillId="0" borderId="0" xfId="67" applyNumberFormat="1" applyFont="1" applyAlignment="1">
      <alignment horizontal="center"/>
      <protection/>
    </xf>
    <xf numFmtId="3" fontId="8" fillId="0" borderId="10" xfId="67" applyNumberFormat="1" applyFont="1" applyBorder="1" applyAlignment="1">
      <alignment horizontal="center" vertical="center" wrapText="1"/>
      <protection/>
    </xf>
    <xf numFmtId="3" fontId="8" fillId="24" borderId="10" xfId="67" applyNumberFormat="1" applyFont="1" applyFill="1" applyBorder="1" applyAlignment="1">
      <alignment horizontal="right" vertical="center" wrapText="1"/>
      <protection/>
    </xf>
    <xf numFmtId="3" fontId="8" fillId="0" borderId="10" xfId="67" applyNumberFormat="1" applyFont="1" applyBorder="1" applyAlignment="1">
      <alignment horizontal="center"/>
      <protection/>
    </xf>
    <xf numFmtId="3" fontId="7" fillId="0" borderId="0" xfId="67" applyNumberFormat="1" applyFont="1" applyAlignment="1">
      <alignment horizontal="center"/>
      <protection/>
    </xf>
    <xf numFmtId="3" fontId="9" fillId="0" borderId="0" xfId="67" applyNumberFormat="1" applyFont="1" applyAlignment="1">
      <alignment horizontal="center"/>
      <protection/>
    </xf>
    <xf numFmtId="3" fontId="8" fillId="24" borderId="10" xfId="67" applyNumberFormat="1" applyFont="1" applyFill="1" applyBorder="1" applyAlignment="1">
      <alignment horizontal="center" vertical="center" wrapText="1"/>
      <protection/>
    </xf>
    <xf numFmtId="3" fontId="8" fillId="24" borderId="10" xfId="67" applyNumberFormat="1" applyFont="1" applyFill="1" applyBorder="1" applyAlignment="1">
      <alignment horizontal="center"/>
      <protection/>
    </xf>
  </cellXfs>
  <cellStyles count="8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eading2" xfId="57"/>
    <cellStyle name="Heading3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5" xfId="66"/>
    <cellStyle name="Normal_mautanggiámTCD20082" xfId="67"/>
    <cellStyle name="Normal_Sheet1" xfId="68"/>
    <cellStyle name="Normal_Tong hop Chenh lech thu chi 2012" xfId="69"/>
    <cellStyle name="Normal_tong hop quyet toam lam so lieu" xfId="70"/>
    <cellStyle name="Normal_Tổng+hợp+phân+tích+số+dư+chuyển+năm+sau+2012" xfId="71"/>
    <cellStyle name="Normal_Xu ly QT 2010" xfId="72"/>
    <cellStyle name="Note" xfId="73"/>
    <cellStyle name="Output" xfId="74"/>
    <cellStyle name="Percent" xfId="75"/>
    <cellStyle name="Title" xfId="76"/>
    <cellStyle name="TitleCol" xfId="77"/>
    <cellStyle name="TitleTme" xfId="78"/>
    <cellStyle name="Total" xfId="79"/>
    <cellStyle name="Warning Text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L9" sqref="L9"/>
    </sheetView>
  </sheetViews>
  <sheetFormatPr defaultColWidth="8.796875" defaultRowHeight="15"/>
  <cols>
    <col min="1" max="1" width="3.3984375" style="364" customWidth="1"/>
    <col min="2" max="2" width="12.69921875" style="365" customWidth="1"/>
    <col min="3" max="4" width="6" style="365" customWidth="1"/>
    <col min="5" max="5" width="4.8984375" style="365" customWidth="1"/>
    <col min="6" max="6" width="5.09765625" style="365" customWidth="1"/>
    <col min="7" max="7" width="6" style="365" customWidth="1"/>
    <col min="8" max="8" width="5.09765625" style="365" customWidth="1"/>
    <col min="9" max="9" width="5.3984375" style="366" customWidth="1"/>
    <col min="10" max="10" width="6.3984375" style="365" customWidth="1"/>
    <col min="11" max="11" width="5.5" style="365" customWidth="1"/>
    <col min="12" max="12" width="6.09765625" style="367" customWidth="1"/>
    <col min="13" max="13" width="6.09765625" style="365" customWidth="1"/>
    <col min="14" max="16384" width="8" style="365" customWidth="1"/>
  </cols>
  <sheetData>
    <row r="1" spans="1:12" s="340" customFormat="1" ht="15.75">
      <c r="A1" s="464" t="s">
        <v>321</v>
      </c>
      <c r="B1" s="464"/>
      <c r="C1" s="336"/>
      <c r="D1" s="337"/>
      <c r="E1" s="336"/>
      <c r="F1" s="338"/>
      <c r="G1" s="339"/>
      <c r="K1" s="458" t="s">
        <v>414</v>
      </c>
      <c r="L1" s="458"/>
    </row>
    <row r="2" spans="1:9" s="351" customFormat="1" ht="15">
      <c r="A2" s="466"/>
      <c r="B2" s="466"/>
      <c r="I2" s="363"/>
    </row>
    <row r="3" spans="1:13" s="351" customFormat="1" ht="36.75" customHeight="1">
      <c r="A3" s="465" t="s">
        <v>431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</row>
    <row r="4" spans="1:13" s="351" customFormat="1" ht="19.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</row>
    <row r="5" spans="11:13" ht="12.75">
      <c r="K5" s="463" t="s">
        <v>419</v>
      </c>
      <c r="L5" s="463"/>
      <c r="M5" s="463"/>
    </row>
    <row r="6" spans="1:13" s="372" customFormat="1" ht="116.25" customHeight="1">
      <c r="A6" s="368" t="s">
        <v>0</v>
      </c>
      <c r="B6" s="369" t="s">
        <v>1</v>
      </c>
      <c r="C6" s="369" t="s">
        <v>426</v>
      </c>
      <c r="D6" s="369" t="s">
        <v>451</v>
      </c>
      <c r="E6" s="369" t="s">
        <v>450</v>
      </c>
      <c r="F6" s="369" t="s">
        <v>453</v>
      </c>
      <c r="G6" s="369" t="s">
        <v>454</v>
      </c>
      <c r="H6" s="369" t="s">
        <v>427</v>
      </c>
      <c r="I6" s="370" t="s">
        <v>423</v>
      </c>
      <c r="J6" s="369" t="s">
        <v>428</v>
      </c>
      <c r="K6" s="369" t="s">
        <v>429</v>
      </c>
      <c r="L6" s="371" t="s">
        <v>425</v>
      </c>
      <c r="M6" s="368" t="s">
        <v>449</v>
      </c>
    </row>
    <row r="7" spans="1:13" ht="18.75" customHeight="1">
      <c r="A7" s="373"/>
      <c r="B7" s="374"/>
      <c r="C7" s="375"/>
      <c r="D7" s="375"/>
      <c r="E7" s="375"/>
      <c r="F7" s="375"/>
      <c r="G7" s="375"/>
      <c r="H7" s="375"/>
      <c r="I7" s="377"/>
      <c r="J7" s="378"/>
      <c r="K7" s="378"/>
      <c r="L7" s="379"/>
      <c r="M7" s="376"/>
    </row>
    <row r="8" spans="1:13" s="389" customFormat="1" ht="18.75" customHeight="1">
      <c r="A8" s="380"/>
      <c r="B8" s="381"/>
      <c r="C8" s="382"/>
      <c r="D8" s="383"/>
      <c r="E8" s="383"/>
      <c r="F8" s="383"/>
      <c r="G8" s="383"/>
      <c r="H8" s="383"/>
      <c r="I8" s="385"/>
      <c r="J8" s="386"/>
      <c r="K8" s="387"/>
      <c r="L8" s="388"/>
      <c r="M8" s="384"/>
    </row>
    <row r="9" spans="1:13" ht="32.25" customHeight="1">
      <c r="A9" s="390"/>
      <c r="B9" s="391"/>
      <c r="C9" s="382"/>
      <c r="D9" s="382"/>
      <c r="E9" s="382"/>
      <c r="F9" s="382"/>
      <c r="G9" s="382"/>
      <c r="H9" s="382"/>
      <c r="I9" s="395"/>
      <c r="J9" s="396"/>
      <c r="K9" s="393"/>
      <c r="L9" s="394"/>
      <c r="M9" s="392"/>
    </row>
    <row r="10" spans="1:13" ht="24" customHeight="1">
      <c r="A10" s="390"/>
      <c r="B10" s="354"/>
      <c r="C10" s="397"/>
      <c r="D10" s="397"/>
      <c r="E10" s="397"/>
      <c r="F10" s="397"/>
      <c r="G10" s="398"/>
      <c r="H10" s="397"/>
      <c r="I10" s="398"/>
      <c r="J10" s="398"/>
      <c r="K10" s="398"/>
      <c r="L10" s="398"/>
      <c r="M10" s="398"/>
    </row>
    <row r="11" spans="1:13" ht="27.75" customHeight="1">
      <c r="A11" s="390"/>
      <c r="B11" s="354"/>
      <c r="C11" s="397"/>
      <c r="D11" s="397"/>
      <c r="E11" s="397"/>
      <c r="F11" s="398"/>
      <c r="G11" s="398"/>
      <c r="H11" s="397"/>
      <c r="I11" s="398"/>
      <c r="J11" s="398"/>
      <c r="K11" s="397"/>
      <c r="L11" s="398"/>
      <c r="M11" s="397"/>
    </row>
    <row r="12" spans="1:13" ht="26.25" customHeight="1">
      <c r="A12" s="399"/>
      <c r="B12" s="402" t="s">
        <v>300</v>
      </c>
      <c r="C12" s="400"/>
      <c r="D12" s="401"/>
      <c r="E12" s="400"/>
      <c r="F12" s="401"/>
      <c r="G12" s="401"/>
      <c r="H12" s="400"/>
      <c r="I12" s="401"/>
      <c r="J12" s="401"/>
      <c r="K12" s="400"/>
      <c r="L12" s="401"/>
      <c r="M12" s="400"/>
    </row>
  </sheetData>
  <mergeCells count="5">
    <mergeCell ref="K5:M5"/>
    <mergeCell ref="A1:B1"/>
    <mergeCell ref="A3:M3"/>
    <mergeCell ref="A2:B2"/>
    <mergeCell ref="K1:L1"/>
  </mergeCells>
  <printOptions/>
  <pageMargins left="0.69" right="0.25" top="0.42" bottom="0.4" header="0.29" footer="0.25"/>
  <pageSetup horizontalDpi="600" verticalDpi="600" orientation="portrait" paperSize="9" r:id="rId3"/>
  <headerFooter alignWithMargins="0">
    <oddFooter>&amp;R&amp;P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A1">
      <selection activeCell="K25" sqref="K25:T26"/>
    </sheetView>
  </sheetViews>
  <sheetFormatPr defaultColWidth="8.796875" defaultRowHeight="15"/>
  <cols>
    <col min="1" max="1" width="3" style="2" customWidth="1"/>
    <col min="2" max="2" width="12.8984375" style="2" customWidth="1"/>
    <col min="3" max="3" width="9.59765625" style="34" customWidth="1"/>
    <col min="4" max="4" width="2.3984375" style="34" customWidth="1"/>
    <col min="5" max="5" width="8.3984375" style="34" customWidth="1"/>
    <col min="6" max="6" width="2.59765625" style="4" customWidth="1"/>
    <col min="7" max="7" width="8.5" style="4" customWidth="1"/>
    <col min="8" max="8" width="3" style="4" customWidth="1"/>
    <col min="9" max="9" width="7" style="4" customWidth="1"/>
    <col min="10" max="10" width="3.19921875" style="4" customWidth="1"/>
    <col min="11" max="11" width="9.3984375" style="4" customWidth="1"/>
    <col min="12" max="12" width="2.59765625" style="4" customWidth="1"/>
    <col min="13" max="13" width="7.5" style="4" customWidth="1"/>
    <col min="14" max="14" width="4.19921875" style="4" customWidth="1"/>
    <col min="15" max="15" width="7.8984375" style="4" customWidth="1"/>
    <col min="16" max="16" width="3" style="4" customWidth="1"/>
    <col min="17" max="17" width="9" style="4" customWidth="1"/>
    <col min="18" max="18" width="4.59765625" style="4" customWidth="1"/>
    <col min="19" max="19" width="8.09765625" style="4" customWidth="1"/>
    <col min="20" max="20" width="3.09765625" style="4" customWidth="1"/>
    <col min="21" max="21" width="7.5" style="4" customWidth="1"/>
    <col min="22" max="16384" width="9" style="2" customWidth="1"/>
  </cols>
  <sheetData>
    <row r="1" spans="1:21" ht="15.75">
      <c r="A1" s="1" t="s">
        <v>321</v>
      </c>
      <c r="C1" s="3"/>
      <c r="D1" s="3"/>
      <c r="E1" s="3"/>
      <c r="U1" s="403" t="s">
        <v>410</v>
      </c>
    </row>
    <row r="2" spans="1:21" s="5" customFormat="1" ht="15.75">
      <c r="A2" s="498" t="s">
        <v>367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</row>
    <row r="3" spans="1:21" s="6" customFormat="1" ht="11.25">
      <c r="A3" s="551"/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1"/>
    </row>
    <row r="4" spans="3:17" ht="12.75">
      <c r="C4" s="4"/>
      <c r="D4" s="4"/>
      <c r="E4" s="4"/>
      <c r="Q4" s="7" t="s">
        <v>328</v>
      </c>
    </row>
    <row r="5" spans="3:5" ht="11.25">
      <c r="C5" s="4"/>
      <c r="D5" s="4"/>
      <c r="E5" s="4"/>
    </row>
    <row r="6" spans="1:21" s="5" customFormat="1" ht="18" customHeight="1">
      <c r="A6" s="552" t="s">
        <v>0</v>
      </c>
      <c r="B6" s="552" t="s">
        <v>1</v>
      </c>
      <c r="C6" s="553" t="s">
        <v>2</v>
      </c>
      <c r="D6" s="554" t="s">
        <v>3</v>
      </c>
      <c r="E6" s="554"/>
      <c r="F6" s="554" t="s">
        <v>4</v>
      </c>
      <c r="G6" s="554"/>
      <c r="H6" s="554" t="s">
        <v>5</v>
      </c>
      <c r="I6" s="554"/>
      <c r="J6" s="554" t="s">
        <v>6</v>
      </c>
      <c r="K6" s="554"/>
      <c r="L6" s="554" t="s">
        <v>7</v>
      </c>
      <c r="M6" s="554"/>
      <c r="N6" s="554" t="s">
        <v>8</v>
      </c>
      <c r="O6" s="554"/>
      <c r="P6" s="554" t="s">
        <v>9</v>
      </c>
      <c r="Q6" s="554"/>
      <c r="R6" s="554" t="s">
        <v>10</v>
      </c>
      <c r="S6" s="554"/>
      <c r="T6" s="554" t="s">
        <v>11</v>
      </c>
      <c r="U6" s="554"/>
    </row>
    <row r="7" spans="1:21" s="5" customFormat="1" ht="18" customHeight="1">
      <c r="A7" s="552"/>
      <c r="B7" s="552"/>
      <c r="C7" s="553"/>
      <c r="D7" s="8" t="s">
        <v>12</v>
      </c>
      <c r="E7" s="8" t="s">
        <v>13</v>
      </c>
      <c r="F7" s="8" t="s">
        <v>12</v>
      </c>
      <c r="G7" s="8" t="s">
        <v>13</v>
      </c>
      <c r="H7" s="8" t="s">
        <v>12</v>
      </c>
      <c r="I7" s="8" t="s">
        <v>13</v>
      </c>
      <c r="J7" s="8" t="s">
        <v>12</v>
      </c>
      <c r="K7" s="8" t="s">
        <v>13</v>
      </c>
      <c r="L7" s="8" t="s">
        <v>12</v>
      </c>
      <c r="M7" s="8" t="s">
        <v>13</v>
      </c>
      <c r="N7" s="8" t="s">
        <v>12</v>
      </c>
      <c r="O7" s="8" t="s">
        <v>13</v>
      </c>
      <c r="P7" s="8" t="s">
        <v>12</v>
      </c>
      <c r="Q7" s="8" t="s">
        <v>13</v>
      </c>
      <c r="R7" s="8" t="s">
        <v>12</v>
      </c>
      <c r="S7" s="8" t="s">
        <v>13</v>
      </c>
      <c r="T7" s="8" t="s">
        <v>12</v>
      </c>
      <c r="U7" s="8" t="s">
        <v>13</v>
      </c>
    </row>
    <row r="8" spans="1:21" ht="15" customHeight="1">
      <c r="A8" s="11">
        <v>1</v>
      </c>
      <c r="B8" s="12"/>
      <c r="C8" s="13"/>
      <c r="D8" s="27"/>
      <c r="E8" s="27"/>
      <c r="F8" s="27"/>
      <c r="G8" s="27"/>
      <c r="H8" s="27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21" ht="15" customHeight="1">
      <c r="A9" s="18">
        <v>2</v>
      </c>
      <c r="B9" s="12"/>
      <c r="C9" s="13"/>
      <c r="D9" s="27"/>
      <c r="E9" s="27"/>
      <c r="F9" s="27"/>
      <c r="G9" s="27"/>
      <c r="H9" s="27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</row>
    <row r="10" spans="1:21" ht="15" customHeight="1">
      <c r="A10" s="23">
        <v>3</v>
      </c>
      <c r="B10" s="12"/>
      <c r="C10" s="13"/>
      <c r="D10" s="27"/>
      <c r="E10" s="27"/>
      <c r="F10" s="27"/>
      <c r="G10" s="27"/>
      <c r="H10" s="27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</row>
    <row r="11" spans="1:21" ht="15" customHeight="1">
      <c r="A11" s="23">
        <v>4</v>
      </c>
      <c r="B11" s="12"/>
      <c r="C11" s="13"/>
      <c r="D11" s="27"/>
      <c r="E11" s="27"/>
      <c r="F11" s="27"/>
      <c r="G11" s="27"/>
      <c r="H11" s="27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</row>
    <row r="12" spans="1:21" ht="15" customHeight="1">
      <c r="A12" s="23">
        <v>5</v>
      </c>
      <c r="B12" s="12"/>
      <c r="C12" s="13"/>
      <c r="D12" s="27"/>
      <c r="E12" s="27"/>
      <c r="F12" s="27"/>
      <c r="G12" s="27"/>
      <c r="H12" s="27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</row>
    <row r="13" spans="1:21" ht="15" customHeight="1">
      <c r="A13" s="23">
        <v>2</v>
      </c>
      <c r="B13" s="12"/>
      <c r="C13" s="13"/>
      <c r="D13" s="27"/>
      <c r="E13" s="27"/>
      <c r="F13" s="27"/>
      <c r="G13" s="27"/>
      <c r="H13" s="27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</row>
    <row r="14" spans="1:21" ht="15" customHeight="1">
      <c r="A14" s="23">
        <v>3</v>
      </c>
      <c r="B14" s="12"/>
      <c r="C14" s="13"/>
      <c r="D14" s="27"/>
      <c r="E14" s="27"/>
      <c r="F14" s="27"/>
      <c r="G14" s="27"/>
      <c r="H14" s="27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</row>
    <row r="15" spans="1:21" ht="15" customHeight="1">
      <c r="A15" s="23">
        <v>6</v>
      </c>
      <c r="B15" s="12"/>
      <c r="C15" s="13"/>
      <c r="D15" s="27"/>
      <c r="E15" s="27"/>
      <c r="F15" s="27"/>
      <c r="G15" s="27"/>
      <c r="H15" s="27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</row>
    <row r="16" spans="1:21" ht="15" customHeight="1">
      <c r="A16" s="23">
        <v>9</v>
      </c>
      <c r="B16" s="12"/>
      <c r="C16" s="13"/>
      <c r="D16" s="27"/>
      <c r="E16" s="27"/>
      <c r="F16" s="27"/>
      <c r="G16" s="27"/>
      <c r="H16" s="27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</row>
    <row r="17" spans="1:21" ht="15" customHeight="1">
      <c r="A17" s="23">
        <v>10</v>
      </c>
      <c r="B17" s="12"/>
      <c r="C17" s="13"/>
      <c r="D17" s="27"/>
      <c r="E17" s="27"/>
      <c r="F17" s="27"/>
      <c r="G17" s="27"/>
      <c r="H17" s="27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</row>
    <row r="18" spans="1:21" ht="15" customHeight="1">
      <c r="A18" s="23">
        <v>11</v>
      </c>
      <c r="B18" s="12"/>
      <c r="C18" s="13"/>
      <c r="D18" s="27"/>
      <c r="E18" s="27"/>
      <c r="F18" s="27"/>
      <c r="G18" s="27"/>
      <c r="H18" s="27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</row>
    <row r="19" spans="1:21" ht="15" customHeight="1">
      <c r="A19" s="23">
        <v>12</v>
      </c>
      <c r="B19" s="12"/>
      <c r="C19" s="13"/>
      <c r="D19" s="27"/>
      <c r="E19" s="27"/>
      <c r="F19" s="27"/>
      <c r="G19" s="27"/>
      <c r="H19" s="27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</row>
    <row r="20" spans="1:21" s="37" customFormat="1" ht="15" customHeight="1">
      <c r="A20" s="36"/>
      <c r="B20" s="36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s="37" customFormat="1" ht="15" customHeight="1">
      <c r="A21" s="38"/>
      <c r="B21" s="38"/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</row>
    <row r="22" spans="1:21" s="37" customFormat="1" ht="15" customHeight="1">
      <c r="A22" s="38"/>
      <c r="B22" s="38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</row>
    <row r="23" spans="1:21" s="37" customFormat="1" ht="15" customHeight="1">
      <c r="A23" s="38"/>
      <c r="B23" s="38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</row>
    <row r="24" spans="3:21" s="41" customFormat="1" ht="11.2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3:20" ht="15.75">
      <c r="C25" s="3"/>
      <c r="D25" s="3"/>
      <c r="E25" s="3"/>
      <c r="F25" s="3"/>
      <c r="K25" s="498" t="s">
        <v>324</v>
      </c>
      <c r="L25" s="498"/>
      <c r="M25" s="498"/>
      <c r="N25" s="498"/>
      <c r="O25" s="498"/>
      <c r="Q25" s="498" t="s">
        <v>322</v>
      </c>
      <c r="R25" s="498"/>
      <c r="S25" s="498"/>
      <c r="T25" s="498"/>
    </row>
    <row r="26" spans="3:20" ht="15.75">
      <c r="C26" s="3"/>
      <c r="D26" s="3"/>
      <c r="E26" s="3"/>
      <c r="F26" s="3"/>
      <c r="K26" s="33"/>
      <c r="L26" s="33"/>
      <c r="M26" s="33"/>
      <c r="N26" s="33"/>
      <c r="O26" s="33"/>
      <c r="Q26" s="498" t="s">
        <v>323</v>
      </c>
      <c r="R26" s="498"/>
      <c r="S26" s="498"/>
      <c r="T26" s="498"/>
    </row>
    <row r="27" spans="3:20" ht="15.75">
      <c r="C27" s="3"/>
      <c r="D27" s="3"/>
      <c r="E27" s="3"/>
      <c r="F27" s="3"/>
      <c r="K27" s="33"/>
      <c r="L27" s="33"/>
      <c r="M27" s="33"/>
      <c r="N27" s="33"/>
      <c r="O27" s="33"/>
      <c r="Q27" s="33"/>
      <c r="R27" s="33"/>
      <c r="S27" s="33"/>
      <c r="T27" s="33"/>
    </row>
    <row r="28" spans="3:20" ht="15.75">
      <c r="C28" s="3"/>
      <c r="D28" s="3"/>
      <c r="E28" s="3"/>
      <c r="F28" s="3"/>
      <c r="K28" s="33"/>
      <c r="L28" s="33"/>
      <c r="M28" s="33"/>
      <c r="N28" s="33"/>
      <c r="O28" s="33"/>
      <c r="Q28" s="33"/>
      <c r="R28" s="33"/>
      <c r="S28" s="33"/>
      <c r="T28" s="33"/>
    </row>
    <row r="29" spans="3:20" ht="15.75">
      <c r="C29" s="3"/>
      <c r="D29" s="3"/>
      <c r="E29" s="3"/>
      <c r="F29" s="3"/>
      <c r="K29" s="33"/>
      <c r="L29" s="33"/>
      <c r="M29" s="33"/>
      <c r="N29" s="33"/>
      <c r="O29" s="33"/>
      <c r="Q29" s="33"/>
      <c r="R29" s="33"/>
      <c r="S29" s="33"/>
      <c r="T29" s="33"/>
    </row>
    <row r="30" spans="3:20" ht="15.75">
      <c r="C30" s="3"/>
      <c r="D30" s="3"/>
      <c r="E30" s="3"/>
      <c r="F30" s="3"/>
      <c r="K30" s="33"/>
      <c r="L30" s="33"/>
      <c r="M30" s="33"/>
      <c r="N30" s="33"/>
      <c r="O30" s="33"/>
      <c r="Q30" s="33"/>
      <c r="R30" s="33"/>
      <c r="S30" s="33"/>
      <c r="T30" s="33"/>
    </row>
    <row r="31" spans="3:20" ht="15.75">
      <c r="C31" s="3"/>
      <c r="D31" s="3"/>
      <c r="E31" s="3"/>
      <c r="F31" s="3"/>
      <c r="K31" s="33"/>
      <c r="L31" s="33"/>
      <c r="M31" s="33"/>
      <c r="N31" s="33"/>
      <c r="O31" s="33"/>
      <c r="Q31" s="33"/>
      <c r="R31" s="33"/>
      <c r="S31" s="33"/>
      <c r="T31" s="33"/>
    </row>
    <row r="32" spans="3:20" ht="15.75">
      <c r="C32" s="3"/>
      <c r="D32" s="3"/>
      <c r="E32" s="3"/>
      <c r="F32" s="3"/>
      <c r="K32" s="33"/>
      <c r="L32" s="33"/>
      <c r="M32" s="33"/>
      <c r="N32" s="33"/>
      <c r="O32" s="33"/>
      <c r="Q32" s="33"/>
      <c r="R32" s="33"/>
      <c r="S32" s="33"/>
      <c r="T32" s="33"/>
    </row>
    <row r="33" spans="3:20" ht="15.75">
      <c r="C33" s="3"/>
      <c r="D33" s="3"/>
      <c r="E33" s="3"/>
      <c r="F33" s="3"/>
      <c r="K33" s="498"/>
      <c r="L33" s="498"/>
      <c r="M33" s="498"/>
      <c r="N33" s="498"/>
      <c r="O33" s="498"/>
      <c r="Q33" s="498"/>
      <c r="R33" s="498"/>
      <c r="S33" s="498"/>
      <c r="T33" s="498"/>
    </row>
    <row r="34" spans="3:21" s="41" customFormat="1" ht="15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3"/>
      <c r="R34" s="33"/>
      <c r="S34" s="33"/>
      <c r="T34" s="33"/>
      <c r="U34" s="3"/>
    </row>
    <row r="35" spans="3:21" s="41" customFormat="1" ht="15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498"/>
      <c r="R35" s="498"/>
      <c r="S35" s="498"/>
      <c r="T35" s="498"/>
      <c r="U35" s="3"/>
    </row>
    <row r="36" spans="3:21" s="41" customFormat="1" ht="11.2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3:21" s="41" customFormat="1" ht="11.2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3:21" s="41" customFormat="1" ht="11.2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3:21" s="41" customFormat="1" ht="11.2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3:21" s="41" customFormat="1" ht="11.2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3:21" s="41" customFormat="1" ht="11.2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3:21" s="41" customFormat="1" ht="11.2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3:21" s="41" customFormat="1" ht="11.2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3:21" s="41" customFormat="1" ht="11.2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3:21" s="41" customFormat="1" ht="11.2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3:21" s="41" customFormat="1" ht="11.2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3:21" s="41" customFormat="1" ht="11.2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3:21" s="41" customFormat="1" ht="11.2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7:20" ht="11.25">
      <c r="Q49" s="3"/>
      <c r="R49" s="3"/>
      <c r="S49" s="3"/>
      <c r="T49" s="3"/>
    </row>
    <row r="50" spans="17:20" ht="11.25">
      <c r="Q50" s="3"/>
      <c r="R50" s="3"/>
      <c r="S50" s="3"/>
      <c r="T50" s="3"/>
    </row>
  </sheetData>
  <mergeCells count="20">
    <mergeCell ref="K25:O25"/>
    <mergeCell ref="Q25:T25"/>
    <mergeCell ref="K33:O33"/>
    <mergeCell ref="Q35:T35"/>
    <mergeCell ref="Q26:T26"/>
    <mergeCell ref="Q33:T33"/>
    <mergeCell ref="N6:O6"/>
    <mergeCell ref="P6:Q6"/>
    <mergeCell ref="R6:S6"/>
    <mergeCell ref="T6:U6"/>
    <mergeCell ref="A2:U2"/>
    <mergeCell ref="A3:U3"/>
    <mergeCell ref="A6:A7"/>
    <mergeCell ref="B6:B7"/>
    <mergeCell ref="C6:C7"/>
    <mergeCell ref="D6:E6"/>
    <mergeCell ref="F6:G6"/>
    <mergeCell ref="H6:I6"/>
    <mergeCell ref="J6:K6"/>
    <mergeCell ref="L6:M6"/>
  </mergeCells>
  <printOptions/>
  <pageMargins left="0.25" right="0.25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U1" sqref="U1"/>
    </sheetView>
  </sheetViews>
  <sheetFormatPr defaultColWidth="8.796875" defaultRowHeight="15"/>
  <cols>
    <col min="1" max="1" width="2.8984375" style="2" customWidth="1"/>
    <col min="2" max="2" width="11.8984375" style="2" customWidth="1"/>
    <col min="3" max="3" width="10.8984375" style="34" customWidth="1"/>
    <col min="4" max="4" width="3.59765625" style="3" customWidth="1"/>
    <col min="5" max="5" width="7" style="3" customWidth="1"/>
    <col min="6" max="6" width="2.69921875" style="3" customWidth="1"/>
    <col min="7" max="7" width="7.8984375" style="4" customWidth="1"/>
    <col min="8" max="8" width="2.59765625" style="4" customWidth="1"/>
    <col min="9" max="9" width="8.3984375" style="4" customWidth="1"/>
    <col min="10" max="10" width="3" style="4" customWidth="1"/>
    <col min="11" max="11" width="8.19921875" style="4" customWidth="1"/>
    <col min="12" max="12" width="3.69921875" style="4" customWidth="1"/>
    <col min="13" max="13" width="7" style="4" customWidth="1"/>
    <col min="14" max="14" width="3.5" style="4" customWidth="1"/>
    <col min="15" max="15" width="8.8984375" style="4" customWidth="1"/>
    <col min="16" max="16" width="3" style="4" customWidth="1"/>
    <col min="17" max="17" width="8.09765625" style="4" customWidth="1"/>
    <col min="18" max="18" width="4.3984375" style="4" customWidth="1"/>
    <col min="19" max="19" width="8.19921875" style="4" customWidth="1"/>
    <col min="20" max="20" width="3.09765625" style="4" customWidth="1"/>
    <col min="21" max="21" width="8.5" style="4" customWidth="1"/>
    <col min="22" max="16384" width="9" style="2" customWidth="1"/>
  </cols>
  <sheetData>
    <row r="1" spans="1:21" ht="15.75">
      <c r="A1" s="1" t="s">
        <v>321</v>
      </c>
      <c r="C1" s="3"/>
      <c r="U1" s="403" t="s">
        <v>409</v>
      </c>
    </row>
    <row r="2" spans="1:21" s="5" customFormat="1" ht="18.75">
      <c r="A2" s="555" t="s">
        <v>368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</row>
    <row r="3" spans="1:21" s="6" customFormat="1" ht="19.5">
      <c r="A3" s="556"/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</row>
    <row r="4" spans="3:17" ht="12.75">
      <c r="C4" s="4"/>
      <c r="Q4" s="7" t="s">
        <v>328</v>
      </c>
    </row>
    <row r="5" spans="1:21" s="288" customFormat="1" ht="18" customHeight="1">
      <c r="A5" s="552" t="s">
        <v>0</v>
      </c>
      <c r="B5" s="552" t="s">
        <v>1</v>
      </c>
      <c r="C5" s="557" t="s">
        <v>2</v>
      </c>
      <c r="D5" s="558" t="s">
        <v>3</v>
      </c>
      <c r="E5" s="558"/>
      <c r="F5" s="554" t="s">
        <v>4</v>
      </c>
      <c r="G5" s="554"/>
      <c r="H5" s="554" t="s">
        <v>5</v>
      </c>
      <c r="I5" s="554"/>
      <c r="J5" s="554" t="s">
        <v>6</v>
      </c>
      <c r="K5" s="554"/>
      <c r="L5" s="554" t="s">
        <v>7</v>
      </c>
      <c r="M5" s="554"/>
      <c r="N5" s="554" t="s">
        <v>8</v>
      </c>
      <c r="O5" s="554"/>
      <c r="P5" s="554" t="s">
        <v>9</v>
      </c>
      <c r="Q5" s="554"/>
      <c r="R5" s="554" t="s">
        <v>10</v>
      </c>
      <c r="S5" s="554"/>
      <c r="T5" s="554" t="s">
        <v>11</v>
      </c>
      <c r="U5" s="554"/>
    </row>
    <row r="6" spans="1:21" s="288" customFormat="1" ht="18" customHeight="1">
      <c r="A6" s="552"/>
      <c r="B6" s="552"/>
      <c r="C6" s="557"/>
      <c r="D6" s="9" t="s">
        <v>12</v>
      </c>
      <c r="E6" s="9" t="s">
        <v>13</v>
      </c>
      <c r="F6" s="9" t="s">
        <v>12</v>
      </c>
      <c r="G6" s="8" t="s">
        <v>13</v>
      </c>
      <c r="H6" s="8" t="s">
        <v>12</v>
      </c>
      <c r="I6" s="8" t="s">
        <v>13</v>
      </c>
      <c r="J6" s="8" t="s">
        <v>12</v>
      </c>
      <c r="K6" s="8" t="s">
        <v>13</v>
      </c>
      <c r="L6" s="8" t="s">
        <v>12</v>
      </c>
      <c r="M6" s="8" t="s">
        <v>13</v>
      </c>
      <c r="N6" s="8" t="s">
        <v>12</v>
      </c>
      <c r="O6" s="8" t="s">
        <v>13</v>
      </c>
      <c r="P6" s="8" t="s">
        <v>12</v>
      </c>
      <c r="Q6" s="8" t="s">
        <v>13</v>
      </c>
      <c r="R6" s="10" t="s">
        <v>14</v>
      </c>
      <c r="S6" s="8" t="s">
        <v>13</v>
      </c>
      <c r="T6" s="8" t="s">
        <v>12</v>
      </c>
      <c r="U6" s="8" t="s">
        <v>13</v>
      </c>
    </row>
    <row r="7" spans="1:21" ht="18" customHeight="1">
      <c r="A7" s="11"/>
      <c r="B7" s="12"/>
      <c r="C7" s="13"/>
      <c r="D7" s="14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16"/>
      <c r="U7" s="16"/>
    </row>
    <row r="8" spans="1:21" ht="18" customHeight="1">
      <c r="A8" s="18"/>
      <c r="B8" s="12"/>
      <c r="C8" s="13"/>
      <c r="D8" s="19"/>
      <c r="E8" s="19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2"/>
      <c r="T8" s="21"/>
      <c r="U8" s="21"/>
    </row>
    <row r="9" spans="1:21" ht="18" customHeight="1">
      <c r="A9" s="23"/>
      <c r="B9" s="12"/>
      <c r="C9" s="13"/>
      <c r="D9" s="24"/>
      <c r="E9" s="24"/>
      <c r="F9" s="13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6"/>
      <c r="T9" s="25"/>
      <c r="U9" s="25"/>
    </row>
    <row r="10" spans="1:21" ht="18" customHeight="1">
      <c r="A10" s="23"/>
      <c r="B10" s="12"/>
      <c r="C10" s="13"/>
      <c r="D10" s="24"/>
      <c r="E10" s="24"/>
      <c r="F10" s="13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25"/>
      <c r="U10" s="25"/>
    </row>
    <row r="11" spans="1:21" ht="18" customHeight="1">
      <c r="A11" s="23"/>
      <c r="B11" s="12"/>
      <c r="C11" s="13"/>
      <c r="D11" s="24"/>
      <c r="E11" s="24"/>
      <c r="F11" s="13"/>
      <c r="G11" s="25"/>
      <c r="H11" s="25"/>
      <c r="I11" s="25"/>
      <c r="J11" s="13"/>
      <c r="K11" s="25"/>
      <c r="L11" s="25"/>
      <c r="M11" s="25"/>
      <c r="N11" s="25"/>
      <c r="O11" s="25"/>
      <c r="P11" s="13"/>
      <c r="Q11" s="25"/>
      <c r="R11" s="25"/>
      <c r="S11" s="26"/>
      <c r="T11" s="25"/>
      <c r="U11" s="25"/>
    </row>
    <row r="12" spans="1:21" ht="18" customHeight="1">
      <c r="A12" s="23"/>
      <c r="B12" s="12"/>
      <c r="C12" s="13"/>
      <c r="D12" s="24"/>
      <c r="E12" s="24"/>
      <c r="F12" s="13"/>
      <c r="G12" s="25"/>
      <c r="H12" s="25"/>
      <c r="I12" s="25"/>
      <c r="J12" s="13"/>
      <c r="K12" s="25"/>
      <c r="L12" s="25"/>
      <c r="M12" s="25"/>
      <c r="N12" s="25"/>
      <c r="O12" s="25"/>
      <c r="P12" s="25"/>
      <c r="Q12" s="25"/>
      <c r="R12" s="25"/>
      <c r="S12" s="26"/>
      <c r="T12" s="25"/>
      <c r="U12" s="25"/>
    </row>
    <row r="13" spans="1:21" ht="18" customHeight="1">
      <c r="A13" s="23"/>
      <c r="B13" s="12"/>
      <c r="C13" s="13"/>
      <c r="D13" s="24"/>
      <c r="E13" s="24"/>
      <c r="F13" s="13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6"/>
      <c r="T13" s="25"/>
      <c r="U13" s="25"/>
    </row>
    <row r="14" spans="1:21" ht="18" customHeight="1">
      <c r="A14" s="23"/>
      <c r="B14" s="12"/>
      <c r="C14" s="13"/>
      <c r="D14" s="24"/>
      <c r="E14" s="24"/>
      <c r="F14" s="13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6"/>
      <c r="T14" s="25"/>
      <c r="U14" s="25"/>
    </row>
    <row r="15" spans="1:21" ht="18" customHeight="1">
      <c r="A15" s="23"/>
      <c r="B15" s="12"/>
      <c r="C15" s="13"/>
      <c r="D15" s="24"/>
      <c r="E15" s="24"/>
      <c r="F15" s="13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6"/>
      <c r="T15" s="25"/>
      <c r="U15" s="25"/>
    </row>
    <row r="16" spans="1:21" ht="18" customHeight="1">
      <c r="A16" s="23"/>
      <c r="B16" s="12"/>
      <c r="C16" s="13"/>
      <c r="D16" s="24"/>
      <c r="E16" s="24"/>
      <c r="F16" s="13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6"/>
      <c r="T16" s="25"/>
      <c r="U16" s="25"/>
    </row>
    <row r="17" spans="1:21" s="31" customFormat="1" ht="18" customHeight="1">
      <c r="A17" s="28"/>
      <c r="B17" s="28" t="s">
        <v>15</v>
      </c>
      <c r="C17" s="29">
        <f>E17+G17+I17+K17+O17+Q17+S17+U17+M17</f>
        <v>0</v>
      </c>
      <c r="D17" s="30">
        <f aca="true" t="shared" si="0" ref="D17:U17">SUM(D7:D16)</f>
        <v>0</v>
      </c>
      <c r="E17" s="30">
        <f t="shared" si="0"/>
        <v>0</v>
      </c>
      <c r="F17" s="30">
        <f t="shared" si="0"/>
        <v>0</v>
      </c>
      <c r="G17" s="30">
        <f t="shared" si="0"/>
        <v>0</v>
      </c>
      <c r="H17" s="30">
        <f t="shared" si="0"/>
        <v>0</v>
      </c>
      <c r="I17" s="30">
        <f t="shared" si="0"/>
        <v>0</v>
      </c>
      <c r="J17" s="30">
        <f t="shared" si="0"/>
        <v>0</v>
      </c>
      <c r="K17" s="30">
        <f t="shared" si="0"/>
        <v>0</v>
      </c>
      <c r="L17" s="30">
        <f t="shared" si="0"/>
        <v>0</v>
      </c>
      <c r="M17" s="30">
        <f t="shared" si="0"/>
        <v>0</v>
      </c>
      <c r="N17" s="30">
        <f t="shared" si="0"/>
        <v>0</v>
      </c>
      <c r="O17" s="30">
        <f t="shared" si="0"/>
        <v>0</v>
      </c>
      <c r="P17" s="30">
        <f t="shared" si="0"/>
        <v>0</v>
      </c>
      <c r="Q17" s="30">
        <f t="shared" si="0"/>
        <v>0</v>
      </c>
      <c r="R17" s="30">
        <f t="shared" si="0"/>
        <v>0</v>
      </c>
      <c r="S17" s="30">
        <f t="shared" si="0"/>
        <v>0</v>
      </c>
      <c r="T17" s="30">
        <f t="shared" si="0"/>
        <v>0</v>
      </c>
      <c r="U17" s="30">
        <f t="shared" si="0"/>
        <v>0</v>
      </c>
    </row>
    <row r="18" spans="3:21" ht="11.25">
      <c r="C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ht="11.25">
      <c r="C19" s="3"/>
    </row>
    <row r="20" spans="3:20" ht="15.75">
      <c r="C20" s="3"/>
      <c r="K20" s="498" t="s">
        <v>324</v>
      </c>
      <c r="L20" s="498"/>
      <c r="M20" s="498"/>
      <c r="N20" s="498"/>
      <c r="O20" s="498"/>
      <c r="Q20" s="498" t="s">
        <v>322</v>
      </c>
      <c r="R20" s="498"/>
      <c r="S20" s="498"/>
      <c r="T20" s="498"/>
    </row>
    <row r="21" spans="3:20" ht="15.75">
      <c r="C21" s="3"/>
      <c r="K21" s="33"/>
      <c r="L21" s="33"/>
      <c r="M21" s="33"/>
      <c r="N21" s="33"/>
      <c r="O21" s="33"/>
      <c r="Q21" s="498" t="s">
        <v>323</v>
      </c>
      <c r="R21" s="498"/>
      <c r="S21" s="498"/>
      <c r="T21" s="498"/>
    </row>
    <row r="22" spans="3:20" ht="15.75">
      <c r="C22" s="3"/>
      <c r="K22" s="33"/>
      <c r="L22" s="33"/>
      <c r="M22" s="33"/>
      <c r="N22" s="33"/>
      <c r="O22" s="33"/>
      <c r="Q22" s="33"/>
      <c r="R22" s="33"/>
      <c r="S22" s="33"/>
      <c r="T22" s="33"/>
    </row>
    <row r="23" spans="3:20" ht="15.75">
      <c r="C23" s="3"/>
      <c r="H23" s="32"/>
      <c r="I23" s="32"/>
      <c r="J23" s="32"/>
      <c r="K23" s="32"/>
      <c r="L23" s="32"/>
      <c r="M23" s="2"/>
      <c r="N23" s="2"/>
      <c r="O23" s="2"/>
      <c r="Q23" s="32"/>
      <c r="R23" s="32"/>
      <c r="S23" s="32"/>
      <c r="T23" s="32"/>
    </row>
    <row r="24" spans="3:20" ht="15.75">
      <c r="C24" s="3"/>
      <c r="H24" s="33"/>
      <c r="I24" s="33"/>
      <c r="J24" s="33"/>
      <c r="K24" s="33"/>
      <c r="L24" s="33"/>
      <c r="M24" s="2"/>
      <c r="N24" s="2"/>
      <c r="O24" s="2"/>
      <c r="Q24" s="2"/>
      <c r="R24" s="2"/>
      <c r="S24" s="2"/>
      <c r="T24" s="2"/>
    </row>
    <row r="25" spans="3:20" ht="15.75">
      <c r="C25" s="3"/>
      <c r="H25" s="33"/>
      <c r="I25" s="33"/>
      <c r="J25" s="33"/>
      <c r="K25" s="33"/>
      <c r="L25" s="33"/>
      <c r="M25" s="2"/>
      <c r="N25" s="2"/>
      <c r="O25" s="2"/>
      <c r="Q25" s="33"/>
      <c r="R25" s="33"/>
      <c r="S25" s="33"/>
      <c r="T25" s="33"/>
    </row>
    <row r="26" spans="3:20" ht="15.75">
      <c r="C26" s="3"/>
      <c r="H26" s="33"/>
      <c r="I26" s="33"/>
      <c r="J26" s="33"/>
      <c r="K26" s="33"/>
      <c r="L26" s="33"/>
      <c r="M26" s="2"/>
      <c r="N26" s="2"/>
      <c r="O26" s="2"/>
      <c r="Q26" s="33"/>
      <c r="R26" s="33"/>
      <c r="S26" s="33"/>
      <c r="T26" s="33"/>
    </row>
    <row r="27" spans="3:20" ht="15.75">
      <c r="C27" s="3"/>
      <c r="H27" s="33"/>
      <c r="I27" s="33"/>
      <c r="J27" s="33"/>
      <c r="K27" s="33"/>
      <c r="L27" s="33"/>
      <c r="M27" s="2"/>
      <c r="N27" s="2"/>
      <c r="O27" s="2"/>
      <c r="Q27" s="33"/>
      <c r="R27" s="33"/>
      <c r="S27" s="33"/>
      <c r="T27" s="33"/>
    </row>
    <row r="28" spans="3:20" ht="15.75">
      <c r="C28" s="3"/>
      <c r="H28" s="33"/>
      <c r="I28" s="33"/>
      <c r="J28" s="33"/>
      <c r="K28" s="33"/>
      <c r="L28" s="33"/>
      <c r="M28" s="2"/>
      <c r="N28" s="2"/>
      <c r="O28" s="2"/>
      <c r="Q28" s="33"/>
      <c r="R28" s="33"/>
      <c r="S28" s="33"/>
      <c r="T28" s="33"/>
    </row>
    <row r="29" ht="11.25">
      <c r="C29" s="3"/>
    </row>
    <row r="30" ht="11.25">
      <c r="C30" s="3"/>
    </row>
    <row r="31" ht="11.25">
      <c r="C31" s="3"/>
    </row>
    <row r="32" ht="11.25">
      <c r="C32" s="3"/>
    </row>
    <row r="33" ht="11.25">
      <c r="C33" s="3"/>
    </row>
    <row r="34" ht="11.25">
      <c r="C34" s="3"/>
    </row>
  </sheetData>
  <mergeCells count="17">
    <mergeCell ref="A2:U2"/>
    <mergeCell ref="A3:U3"/>
    <mergeCell ref="A5:A6"/>
    <mergeCell ref="B5:B6"/>
    <mergeCell ref="C5:C6"/>
    <mergeCell ref="D5:E5"/>
    <mergeCell ref="F5:G5"/>
    <mergeCell ref="N5:O5"/>
    <mergeCell ref="H5:I5"/>
    <mergeCell ref="P5:Q5"/>
    <mergeCell ref="J5:K5"/>
    <mergeCell ref="L5:M5"/>
    <mergeCell ref="K20:O20"/>
    <mergeCell ref="Q21:T21"/>
    <mergeCell ref="R5:S5"/>
    <mergeCell ref="T5:U5"/>
    <mergeCell ref="Q20:T20"/>
  </mergeCells>
  <printOptions/>
  <pageMargins left="0.48" right="0" top="0.46" bottom="0.4" header="0.71" footer="0.24"/>
  <pageSetup horizontalDpi="300" verticalDpi="3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I25" sqref="I25"/>
    </sheetView>
  </sheetViews>
  <sheetFormatPr defaultColWidth="8.796875" defaultRowHeight="15"/>
  <cols>
    <col min="1" max="1" width="3.3984375" style="352" customWidth="1"/>
    <col min="2" max="2" width="17.09765625" style="347" customWidth="1"/>
    <col min="3" max="3" width="7.69921875" style="347" customWidth="1"/>
    <col min="4" max="4" width="5.8984375" style="347" customWidth="1"/>
    <col min="5" max="5" width="5.5" style="347" customWidth="1"/>
    <col min="6" max="6" width="5.59765625" style="347" customWidth="1"/>
    <col min="7" max="7" width="5.5" style="347" customWidth="1"/>
    <col min="8" max="8" width="5.69921875" style="347" customWidth="1"/>
    <col min="9" max="9" width="4.8984375" style="347" customWidth="1"/>
    <col min="10" max="11" width="5.69921875" style="347" customWidth="1"/>
    <col min="12" max="12" width="6.69921875" style="347" customWidth="1"/>
    <col min="13" max="13" width="5.8984375" style="347" customWidth="1"/>
    <col min="14" max="16384" width="8" style="347" customWidth="1"/>
  </cols>
  <sheetData>
    <row r="1" spans="1:13" s="340" customFormat="1" ht="15.75">
      <c r="A1" s="464" t="s">
        <v>321</v>
      </c>
      <c r="B1" s="464"/>
      <c r="C1" s="336"/>
      <c r="D1" s="337"/>
      <c r="E1" s="336"/>
      <c r="F1" s="338"/>
      <c r="L1" s="458" t="s">
        <v>432</v>
      </c>
      <c r="M1" s="458"/>
    </row>
    <row r="2" spans="1:13" s="340" customFormat="1" ht="15.75">
      <c r="A2" s="459"/>
      <c r="B2" s="459"/>
      <c r="C2" s="336"/>
      <c r="D2" s="337"/>
      <c r="E2" s="336"/>
      <c r="F2" s="341"/>
      <c r="M2" s="339"/>
    </row>
    <row r="3" spans="1:13" s="340" customFormat="1" ht="15.75">
      <c r="A3" s="337"/>
      <c r="B3" s="342"/>
      <c r="C3" s="336"/>
      <c r="D3" s="337"/>
      <c r="E3" s="336"/>
      <c r="M3" s="339"/>
    </row>
    <row r="4" spans="1:13" s="348" customFormat="1" ht="6.75" customHeight="1">
      <c r="A4" s="343"/>
      <c r="B4" s="344"/>
      <c r="C4" s="344"/>
      <c r="D4" s="345"/>
      <c r="E4" s="345"/>
      <c r="F4" s="346"/>
      <c r="G4" s="344"/>
      <c r="H4" s="346"/>
      <c r="I4" s="346"/>
      <c r="J4" s="347"/>
      <c r="K4" s="347"/>
      <c r="M4" s="344"/>
    </row>
    <row r="5" spans="1:13" s="349" customFormat="1" ht="33.75" customHeight="1">
      <c r="A5" s="462" t="s">
        <v>430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</row>
    <row r="6" spans="1:13" s="351" customFormat="1" ht="35.25" customHeight="1">
      <c r="A6" s="350"/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</row>
    <row r="7" spans="10:13" ht="12.75">
      <c r="J7" s="461" t="s">
        <v>419</v>
      </c>
      <c r="K7" s="461"/>
      <c r="L7" s="461"/>
      <c r="M7" s="461"/>
    </row>
    <row r="8" spans="1:13" ht="47.25" customHeight="1">
      <c r="A8" s="460" t="s">
        <v>0</v>
      </c>
      <c r="B8" s="460" t="s">
        <v>1</v>
      </c>
      <c r="C8" s="460" t="s">
        <v>420</v>
      </c>
      <c r="D8" s="460" t="s">
        <v>421</v>
      </c>
      <c r="E8" s="460" t="s">
        <v>422</v>
      </c>
      <c r="F8" s="460" t="s">
        <v>457</v>
      </c>
      <c r="G8" s="460" t="s">
        <v>427</v>
      </c>
      <c r="H8" s="460" t="s">
        <v>423</v>
      </c>
      <c r="I8" s="460" t="s">
        <v>424</v>
      </c>
      <c r="J8" s="460" t="s">
        <v>452</v>
      </c>
      <c r="K8" s="455" t="s">
        <v>460</v>
      </c>
      <c r="L8" s="455"/>
      <c r="M8" s="453" t="s">
        <v>456</v>
      </c>
    </row>
    <row r="9" spans="1:13" ht="110.25" customHeight="1">
      <c r="A9" s="460"/>
      <c r="B9" s="460"/>
      <c r="C9" s="460"/>
      <c r="D9" s="460"/>
      <c r="E9" s="460"/>
      <c r="F9" s="460"/>
      <c r="G9" s="460"/>
      <c r="H9" s="460"/>
      <c r="I9" s="460"/>
      <c r="J9" s="460"/>
      <c r="K9" s="353" t="s">
        <v>461</v>
      </c>
      <c r="L9" s="353" t="s">
        <v>464</v>
      </c>
      <c r="M9" s="454"/>
    </row>
    <row r="10" spans="1:13" ht="43.5" customHeight="1">
      <c r="A10" s="441" t="s">
        <v>24</v>
      </c>
      <c r="B10" s="442" t="s">
        <v>25</v>
      </c>
      <c r="C10" s="443" t="s">
        <v>462</v>
      </c>
      <c r="D10" s="444">
        <v>2</v>
      </c>
      <c r="E10" s="444">
        <v>3</v>
      </c>
      <c r="F10" s="444">
        <v>4</v>
      </c>
      <c r="G10" s="444">
        <v>5</v>
      </c>
      <c r="H10" s="443">
        <v>6</v>
      </c>
      <c r="I10" s="443">
        <v>7</v>
      </c>
      <c r="J10" s="443">
        <v>8</v>
      </c>
      <c r="K10" s="443" t="s">
        <v>463</v>
      </c>
      <c r="L10" s="443">
        <v>10</v>
      </c>
      <c r="M10" s="445">
        <v>11</v>
      </c>
    </row>
    <row r="11" spans="1:13" ht="23.25" customHeight="1">
      <c r="A11" s="436"/>
      <c r="B11" s="437" t="s">
        <v>458</v>
      </c>
      <c r="C11" s="438"/>
      <c r="D11" s="438"/>
      <c r="E11" s="438"/>
      <c r="F11" s="438"/>
      <c r="G11" s="438"/>
      <c r="H11" s="439"/>
      <c r="I11" s="440"/>
      <c r="J11" s="438"/>
      <c r="K11" s="438"/>
      <c r="L11" s="440"/>
      <c r="M11" s="438"/>
    </row>
    <row r="12" spans="1:13" ht="30" customHeight="1">
      <c r="A12" s="355"/>
      <c r="B12" s="356" t="s">
        <v>459</v>
      </c>
      <c r="C12" s="357"/>
      <c r="D12" s="357"/>
      <c r="E12" s="357"/>
      <c r="F12" s="357"/>
      <c r="G12" s="357"/>
      <c r="H12" s="358"/>
      <c r="I12" s="359"/>
      <c r="J12" s="359"/>
      <c r="K12" s="359"/>
      <c r="L12" s="359"/>
      <c r="M12" s="357"/>
    </row>
    <row r="13" spans="1:13" ht="30" customHeight="1">
      <c r="A13" s="446"/>
      <c r="B13" s="447"/>
      <c r="C13" s="448"/>
      <c r="D13" s="448"/>
      <c r="E13" s="448"/>
      <c r="F13" s="448"/>
      <c r="G13" s="448"/>
      <c r="H13" s="449"/>
      <c r="I13" s="450"/>
      <c r="J13" s="450"/>
      <c r="K13" s="450"/>
      <c r="L13" s="450"/>
      <c r="M13" s="448"/>
    </row>
    <row r="14" spans="1:13" ht="12.75">
      <c r="A14" s="360"/>
      <c r="B14" s="361" t="s">
        <v>405</v>
      </c>
      <c r="C14" s="362"/>
      <c r="D14" s="362"/>
      <c r="E14" s="362"/>
      <c r="F14" s="362"/>
      <c r="G14" s="362"/>
      <c r="H14" s="361"/>
      <c r="I14" s="361"/>
      <c r="J14" s="361"/>
      <c r="K14" s="361"/>
      <c r="L14" s="361"/>
      <c r="M14" s="362"/>
    </row>
    <row r="16" ht="12.75">
      <c r="B16" s="347" t="s">
        <v>465</v>
      </c>
    </row>
    <row r="17" ht="12.75">
      <c r="B17" s="347" t="s">
        <v>466</v>
      </c>
    </row>
    <row r="18" ht="12.75">
      <c r="B18" s="347" t="s">
        <v>467</v>
      </c>
    </row>
  </sheetData>
  <mergeCells count="17">
    <mergeCell ref="E8:E9"/>
    <mergeCell ref="F8:F9"/>
    <mergeCell ref="G8:G9"/>
    <mergeCell ref="A8:A9"/>
    <mergeCell ref="B8:B9"/>
    <mergeCell ref="C8:C9"/>
    <mergeCell ref="D8:D9"/>
    <mergeCell ref="A1:B1"/>
    <mergeCell ref="L1:M1"/>
    <mergeCell ref="A2:B2"/>
    <mergeCell ref="H8:H9"/>
    <mergeCell ref="I8:I9"/>
    <mergeCell ref="J7:M7"/>
    <mergeCell ref="A5:M5"/>
    <mergeCell ref="J8:J9"/>
    <mergeCell ref="M8:M9"/>
    <mergeCell ref="K8:L8"/>
  </mergeCells>
  <printOptions/>
  <pageMargins left="0.75" right="0.46" top="0.38" bottom="0.44" header="0.28" footer="0.16"/>
  <pageSetup horizontalDpi="600" verticalDpi="600" orientation="portrait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H9" sqref="H9"/>
    </sheetView>
  </sheetViews>
  <sheetFormatPr defaultColWidth="8.796875" defaultRowHeight="15"/>
  <cols>
    <col min="1" max="1" width="3.3984375" style="0" customWidth="1"/>
    <col min="2" max="2" width="16.09765625" style="0" customWidth="1"/>
  </cols>
  <sheetData>
    <row r="1" spans="9:10" ht="15.75">
      <c r="I1" s="456" t="s">
        <v>413</v>
      </c>
      <c r="J1" s="456"/>
    </row>
    <row r="2" spans="1:10" ht="15.75">
      <c r="A2" s="457" t="s">
        <v>407</v>
      </c>
      <c r="B2" s="451"/>
      <c r="C2" s="451"/>
      <c r="D2" s="451"/>
      <c r="E2" s="451"/>
      <c r="F2" s="451"/>
      <c r="G2" s="451"/>
      <c r="H2" s="451"/>
      <c r="I2" s="451"/>
      <c r="J2" s="451"/>
    </row>
    <row r="3" ht="15">
      <c r="I3" t="s">
        <v>406</v>
      </c>
    </row>
    <row r="4" spans="1:10" ht="15.75">
      <c r="A4" s="452" t="s">
        <v>0</v>
      </c>
      <c r="B4" s="452" t="s">
        <v>17</v>
      </c>
      <c r="C4" s="452" t="s">
        <v>396</v>
      </c>
      <c r="D4" s="452" t="s">
        <v>397</v>
      </c>
      <c r="E4" s="452" t="s">
        <v>446</v>
      </c>
      <c r="F4" s="452" t="s">
        <v>447</v>
      </c>
      <c r="G4" s="452" t="s">
        <v>399</v>
      </c>
      <c r="H4" s="452" t="s">
        <v>400</v>
      </c>
      <c r="I4" s="452"/>
      <c r="J4" s="452"/>
    </row>
    <row r="5" spans="1:10" ht="94.5">
      <c r="A5" s="452"/>
      <c r="B5" s="452"/>
      <c r="C5" s="452"/>
      <c r="D5" s="452"/>
      <c r="E5" s="452"/>
      <c r="F5" s="452"/>
      <c r="G5" s="452"/>
      <c r="H5" s="325" t="s">
        <v>391</v>
      </c>
      <c r="I5" s="325" t="s">
        <v>404</v>
      </c>
      <c r="J5" s="326" t="s">
        <v>398</v>
      </c>
    </row>
    <row r="6" spans="1:10" ht="15.75">
      <c r="A6" s="327" t="s">
        <v>24</v>
      </c>
      <c r="B6" s="327" t="s">
        <v>25</v>
      </c>
      <c r="C6" s="327">
        <v>1</v>
      </c>
      <c r="D6" s="327">
        <v>2</v>
      </c>
      <c r="E6" s="404" t="s">
        <v>444</v>
      </c>
      <c r="F6" s="404">
        <v>4</v>
      </c>
      <c r="G6" s="404" t="s">
        <v>445</v>
      </c>
      <c r="H6" s="327"/>
      <c r="I6" s="327"/>
      <c r="J6" s="327"/>
    </row>
    <row r="7" spans="1:10" ht="15.75">
      <c r="A7" s="328" t="s">
        <v>24</v>
      </c>
      <c r="B7" s="333" t="s">
        <v>401</v>
      </c>
      <c r="C7" s="329"/>
      <c r="D7" s="329"/>
      <c r="E7" s="329"/>
      <c r="F7" s="329"/>
      <c r="G7" s="329"/>
      <c r="H7" s="329"/>
      <c r="I7" s="329"/>
      <c r="J7" s="329"/>
    </row>
    <row r="8" spans="1:10" ht="38.25" customHeight="1">
      <c r="A8" s="330" t="s">
        <v>28</v>
      </c>
      <c r="B8" s="334" t="s">
        <v>402</v>
      </c>
      <c r="C8" s="331"/>
      <c r="D8" s="331"/>
      <c r="E8" s="331"/>
      <c r="F8" s="331"/>
      <c r="G8" s="331"/>
      <c r="H8" s="331"/>
      <c r="I8" s="331"/>
      <c r="J8" s="331"/>
    </row>
    <row r="9" spans="1:10" ht="96" customHeight="1">
      <c r="A9" s="330" t="s">
        <v>35</v>
      </c>
      <c r="B9" s="334" t="s">
        <v>448</v>
      </c>
      <c r="C9" s="331"/>
      <c r="D9" s="331"/>
      <c r="E9" s="331"/>
      <c r="F9" s="331"/>
      <c r="G9" s="331"/>
      <c r="H9" s="331"/>
      <c r="I9" s="331"/>
      <c r="J9" s="331"/>
    </row>
    <row r="10" spans="1:10" ht="15">
      <c r="A10" s="331"/>
      <c r="B10" s="331" t="s">
        <v>403</v>
      </c>
      <c r="C10" s="331"/>
      <c r="D10" s="331"/>
      <c r="E10" s="331"/>
      <c r="F10" s="331"/>
      <c r="G10" s="331"/>
      <c r="H10" s="331"/>
      <c r="I10" s="331"/>
      <c r="J10" s="331"/>
    </row>
    <row r="11" spans="1:10" ht="15">
      <c r="A11" s="331"/>
      <c r="B11" s="331"/>
      <c r="C11" s="331"/>
      <c r="D11" s="331"/>
      <c r="E11" s="331"/>
      <c r="F11" s="331"/>
      <c r="G11" s="331"/>
      <c r="H11" s="331"/>
      <c r="I11" s="331"/>
      <c r="J11" s="331"/>
    </row>
    <row r="12" spans="1:10" ht="15.75">
      <c r="A12" s="332"/>
      <c r="B12" s="335" t="s">
        <v>405</v>
      </c>
      <c r="C12" s="332"/>
      <c r="D12" s="332"/>
      <c r="E12" s="332"/>
      <c r="F12" s="332"/>
      <c r="G12" s="332"/>
      <c r="H12" s="332"/>
      <c r="I12" s="332"/>
      <c r="J12" s="332"/>
    </row>
  </sheetData>
  <mergeCells count="10">
    <mergeCell ref="I1:J1"/>
    <mergeCell ref="A2:J2"/>
    <mergeCell ref="G4:G5"/>
    <mergeCell ref="H4:J4"/>
    <mergeCell ref="A4:A5"/>
    <mergeCell ref="B4:B5"/>
    <mergeCell ref="C4:C5"/>
    <mergeCell ref="D4:D5"/>
    <mergeCell ref="E4:E5"/>
    <mergeCell ref="F4:F5"/>
  </mergeCells>
  <printOptions/>
  <pageMargins left="0.35" right="0.22" top="0.57" bottom="1" header="0.3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9"/>
  <sheetViews>
    <sheetView workbookViewId="0" topLeftCell="A1">
      <pane xSplit="4" ySplit="7" topLeftCell="E8" activePane="bottomRight" state="frozen"/>
      <selection pane="topLeft" activeCell="U590" sqref="U590:X590"/>
      <selection pane="topRight" activeCell="U590" sqref="U590:X590"/>
      <selection pane="bottomLeft" activeCell="U590" sqref="U590:X590"/>
      <selection pane="bottomRight" activeCell="W6" sqref="W6:W7"/>
    </sheetView>
  </sheetViews>
  <sheetFormatPr defaultColWidth="8.796875" defaultRowHeight="15" customHeight="1"/>
  <cols>
    <col min="1" max="1" width="2.09765625" style="311" customWidth="1"/>
    <col min="2" max="2" width="3.09765625" style="311" customWidth="1"/>
    <col min="3" max="3" width="2.59765625" style="311" customWidth="1"/>
    <col min="4" max="4" width="7.19921875" style="313" customWidth="1"/>
    <col min="5" max="5" width="4.19921875" style="310" customWidth="1"/>
    <col min="6" max="6" width="4.5" style="310" customWidth="1"/>
    <col min="7" max="7" width="5.19921875" style="310" customWidth="1"/>
    <col min="8" max="9" width="4.5" style="310" customWidth="1"/>
    <col min="10" max="10" width="4" style="310" customWidth="1"/>
    <col min="11" max="11" width="4.5" style="310" customWidth="1"/>
    <col min="12" max="12" width="4.3984375" style="310" customWidth="1"/>
    <col min="13" max="13" width="4.8984375" style="310" customWidth="1"/>
    <col min="14" max="14" width="4.09765625" style="310" customWidth="1"/>
    <col min="15" max="15" width="4.19921875" style="310" customWidth="1"/>
    <col min="16" max="16" width="4.59765625" style="310" customWidth="1"/>
    <col min="17" max="17" width="5.3984375" style="310" customWidth="1"/>
    <col min="18" max="18" width="5.69921875" style="310" customWidth="1"/>
    <col min="19" max="19" width="4.59765625" style="310" customWidth="1"/>
    <col min="20" max="20" width="5.5" style="311" customWidth="1"/>
    <col min="21" max="21" width="5.69921875" style="311" customWidth="1"/>
    <col min="22" max="22" width="4.19921875" style="311" customWidth="1"/>
    <col min="23" max="23" width="6.69921875" style="311" customWidth="1"/>
    <col min="24" max="24" width="5.5" style="311" customWidth="1"/>
    <col min="25" max="25" width="10.19921875" style="311" hidden="1" customWidth="1"/>
    <col min="26" max="26" width="12.69921875" style="311" hidden="1" customWidth="1"/>
    <col min="27" max="27" width="10" style="311" hidden="1" customWidth="1"/>
    <col min="28" max="28" width="5.19921875" style="311" customWidth="1"/>
    <col min="29" max="30" width="4.8984375" style="311" customWidth="1"/>
    <col min="31" max="16384" width="8.8984375" style="311" customWidth="1"/>
  </cols>
  <sheetData>
    <row r="1" spans="23:30" ht="18.75" customHeight="1">
      <c r="W1" s="479" t="s">
        <v>412</v>
      </c>
      <c r="X1" s="479"/>
      <c r="Y1" s="479"/>
      <c r="Z1" s="479"/>
      <c r="AA1" s="479"/>
      <c r="AB1" s="479"/>
      <c r="AC1" s="479"/>
      <c r="AD1" s="479"/>
    </row>
    <row r="2" spans="1:24" ht="27" customHeight="1">
      <c r="A2" s="480" t="s">
        <v>435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</row>
    <row r="3" spans="1:7" ht="19.5" customHeight="1">
      <c r="A3" s="481"/>
      <c r="B3" s="481"/>
      <c r="C3" s="481"/>
      <c r="D3" s="481"/>
      <c r="E3" s="307"/>
      <c r="F3" s="308"/>
      <c r="G3" s="309"/>
    </row>
    <row r="4" spans="1:30" s="315" customFormat="1" ht="19.5" customHeight="1">
      <c r="A4" s="478" t="s">
        <v>16</v>
      </c>
      <c r="B4" s="478" t="s">
        <v>92</v>
      </c>
      <c r="C4" s="478" t="s">
        <v>93</v>
      </c>
      <c r="D4" s="475" t="s">
        <v>378</v>
      </c>
      <c r="E4" s="482" t="s">
        <v>379</v>
      </c>
      <c r="F4" s="483"/>
      <c r="G4" s="484"/>
      <c r="H4" s="467" t="s">
        <v>380</v>
      </c>
      <c r="I4" s="467" t="s">
        <v>381</v>
      </c>
      <c r="J4" s="467" t="s">
        <v>382</v>
      </c>
      <c r="K4" s="467" t="s">
        <v>383</v>
      </c>
      <c r="L4" s="467" t="s">
        <v>384</v>
      </c>
      <c r="M4" s="467"/>
      <c r="N4" s="467"/>
      <c r="O4" s="467" t="s">
        <v>300</v>
      </c>
      <c r="P4" s="469" t="s">
        <v>418</v>
      </c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1"/>
    </row>
    <row r="5" spans="1:30" s="316" customFormat="1" ht="26.25" customHeight="1">
      <c r="A5" s="478"/>
      <c r="B5" s="478"/>
      <c r="C5" s="478"/>
      <c r="D5" s="476"/>
      <c r="E5" s="485"/>
      <c r="F5" s="486"/>
      <c r="G5" s="487"/>
      <c r="H5" s="467"/>
      <c r="I5" s="467"/>
      <c r="J5" s="467"/>
      <c r="K5" s="467"/>
      <c r="L5" s="467"/>
      <c r="M5" s="467"/>
      <c r="N5" s="467"/>
      <c r="O5" s="467"/>
      <c r="P5" s="467" t="s">
        <v>385</v>
      </c>
      <c r="Q5" s="467"/>
      <c r="R5" s="467"/>
      <c r="S5" s="468" t="s">
        <v>386</v>
      </c>
      <c r="T5" s="468"/>
      <c r="U5" s="468"/>
      <c r="V5" s="468" t="s">
        <v>415</v>
      </c>
      <c r="W5" s="468"/>
      <c r="X5" s="468"/>
      <c r="Y5" s="468"/>
      <c r="Z5" s="468"/>
      <c r="AA5" s="468"/>
      <c r="AB5" s="468"/>
      <c r="AC5" s="468"/>
      <c r="AD5" s="468"/>
    </row>
    <row r="6" spans="1:30" s="318" customFormat="1" ht="137.25" customHeight="1">
      <c r="A6" s="478"/>
      <c r="B6" s="478"/>
      <c r="C6" s="478"/>
      <c r="D6" s="477"/>
      <c r="E6" s="314" t="s">
        <v>300</v>
      </c>
      <c r="F6" s="314" t="s">
        <v>387</v>
      </c>
      <c r="G6" s="314" t="s">
        <v>388</v>
      </c>
      <c r="H6" s="467"/>
      <c r="I6" s="467"/>
      <c r="J6" s="467"/>
      <c r="K6" s="467"/>
      <c r="L6" s="314" t="s">
        <v>389</v>
      </c>
      <c r="M6" s="314" t="s">
        <v>390</v>
      </c>
      <c r="N6" s="314" t="s">
        <v>391</v>
      </c>
      <c r="O6" s="467"/>
      <c r="P6" s="314" t="s">
        <v>300</v>
      </c>
      <c r="Q6" s="314" t="s">
        <v>436</v>
      </c>
      <c r="R6" s="314" t="s">
        <v>437</v>
      </c>
      <c r="S6" s="314" t="s">
        <v>300</v>
      </c>
      <c r="T6" s="314" t="s">
        <v>436</v>
      </c>
      <c r="U6" s="314" t="s">
        <v>437</v>
      </c>
      <c r="V6" s="474" t="s">
        <v>300</v>
      </c>
      <c r="W6" s="474" t="s">
        <v>392</v>
      </c>
      <c r="X6" s="474" t="s">
        <v>310</v>
      </c>
      <c r="Y6" s="317" t="s">
        <v>393</v>
      </c>
      <c r="Z6" s="317" t="s">
        <v>394</v>
      </c>
      <c r="AA6" s="317" t="s">
        <v>395</v>
      </c>
      <c r="AB6" s="472" t="s">
        <v>416</v>
      </c>
      <c r="AC6" s="472" t="s">
        <v>395</v>
      </c>
      <c r="AD6" s="472" t="s">
        <v>417</v>
      </c>
    </row>
    <row r="7" spans="1:30" s="319" customFormat="1" ht="35.25" customHeight="1">
      <c r="A7" s="405" t="s">
        <v>24</v>
      </c>
      <c r="B7" s="405" t="s">
        <v>25</v>
      </c>
      <c r="C7" s="405" t="s">
        <v>105</v>
      </c>
      <c r="D7" s="405" t="s">
        <v>106</v>
      </c>
      <c r="E7" s="406" t="s">
        <v>438</v>
      </c>
      <c r="F7" s="407">
        <v>2</v>
      </c>
      <c r="G7" s="407">
        <v>3</v>
      </c>
      <c r="H7" s="407">
        <v>4</v>
      </c>
      <c r="I7" s="406" t="s">
        <v>439</v>
      </c>
      <c r="J7" s="407">
        <v>6</v>
      </c>
      <c r="K7" s="407">
        <v>7</v>
      </c>
      <c r="L7" s="407">
        <v>8</v>
      </c>
      <c r="M7" s="406" t="s">
        <v>440</v>
      </c>
      <c r="N7" s="406" t="s">
        <v>441</v>
      </c>
      <c r="O7" s="406">
        <v>11</v>
      </c>
      <c r="P7" s="407" t="s">
        <v>442</v>
      </c>
      <c r="Q7" s="407">
        <v>13</v>
      </c>
      <c r="R7" s="407">
        <v>14</v>
      </c>
      <c r="S7" s="407" t="s">
        <v>443</v>
      </c>
      <c r="T7" s="408">
        <v>16</v>
      </c>
      <c r="U7" s="408">
        <v>17</v>
      </c>
      <c r="V7" s="474"/>
      <c r="W7" s="474"/>
      <c r="X7" s="474"/>
      <c r="Y7" s="405"/>
      <c r="Z7" s="405"/>
      <c r="AA7" s="405"/>
      <c r="AB7" s="473"/>
      <c r="AC7" s="473"/>
      <c r="AD7" s="473"/>
    </row>
    <row r="8" spans="1:30" s="412" customFormat="1" ht="24" customHeight="1">
      <c r="A8" s="409"/>
      <c r="B8" s="409"/>
      <c r="C8" s="409"/>
      <c r="D8" s="419" t="s">
        <v>377</v>
      </c>
      <c r="E8" s="410"/>
      <c r="F8" s="411"/>
      <c r="G8" s="411"/>
      <c r="H8" s="411"/>
      <c r="I8" s="410"/>
      <c r="J8" s="411"/>
      <c r="K8" s="411"/>
      <c r="L8" s="411"/>
      <c r="M8" s="410"/>
      <c r="N8" s="410"/>
      <c r="O8" s="410"/>
      <c r="P8" s="411"/>
      <c r="Q8" s="411"/>
      <c r="R8" s="411"/>
      <c r="S8" s="411"/>
      <c r="V8" s="413"/>
      <c r="W8" s="413"/>
      <c r="X8" s="413"/>
      <c r="Y8" s="409"/>
      <c r="Z8" s="409"/>
      <c r="AA8" s="409"/>
      <c r="AB8" s="413"/>
      <c r="AC8" s="413"/>
      <c r="AD8" s="413"/>
    </row>
    <row r="9" spans="1:30" s="417" customFormat="1" ht="24" customHeight="1">
      <c r="A9" s="414"/>
      <c r="B9" s="414"/>
      <c r="C9" s="414"/>
      <c r="D9" s="420" t="s">
        <v>375</v>
      </c>
      <c r="E9" s="415"/>
      <c r="F9" s="416"/>
      <c r="G9" s="416"/>
      <c r="H9" s="416"/>
      <c r="I9" s="415"/>
      <c r="J9" s="416"/>
      <c r="K9" s="416"/>
      <c r="L9" s="416"/>
      <c r="M9" s="415"/>
      <c r="N9" s="415"/>
      <c r="O9" s="415"/>
      <c r="P9" s="416"/>
      <c r="Q9" s="416"/>
      <c r="R9" s="416"/>
      <c r="S9" s="416"/>
      <c r="V9" s="418"/>
      <c r="W9" s="418"/>
      <c r="X9" s="418"/>
      <c r="Y9" s="414"/>
      <c r="Z9" s="414"/>
      <c r="AA9" s="414"/>
      <c r="AB9" s="418"/>
      <c r="AC9" s="418"/>
      <c r="AD9" s="418"/>
    </row>
    <row r="10" spans="1:30" s="417" customFormat="1" ht="38.25" customHeight="1">
      <c r="A10" s="430"/>
      <c r="B10" s="430"/>
      <c r="C10" s="430"/>
      <c r="D10" s="431" t="s">
        <v>376</v>
      </c>
      <c r="E10" s="432"/>
      <c r="F10" s="433"/>
      <c r="G10" s="433"/>
      <c r="H10" s="433"/>
      <c r="I10" s="432"/>
      <c r="J10" s="433"/>
      <c r="K10" s="433"/>
      <c r="L10" s="433"/>
      <c r="M10" s="432"/>
      <c r="N10" s="432"/>
      <c r="O10" s="432"/>
      <c r="P10" s="433"/>
      <c r="Q10" s="433"/>
      <c r="R10" s="433"/>
      <c r="S10" s="433"/>
      <c r="T10" s="434"/>
      <c r="U10" s="434"/>
      <c r="V10" s="435"/>
      <c r="W10" s="435"/>
      <c r="X10" s="435"/>
      <c r="Y10" s="430"/>
      <c r="Z10" s="430"/>
      <c r="AA10" s="430"/>
      <c r="AB10" s="435"/>
      <c r="AC10" s="435"/>
      <c r="AD10" s="435"/>
    </row>
    <row r="11" spans="1:30" s="417" customFormat="1" ht="17.25" customHeight="1">
      <c r="A11" s="424"/>
      <c r="B11" s="424"/>
      <c r="C11" s="424"/>
      <c r="D11" s="425" t="s">
        <v>433</v>
      </c>
      <c r="E11" s="426"/>
      <c r="F11" s="427"/>
      <c r="G11" s="427"/>
      <c r="H11" s="427"/>
      <c r="I11" s="426"/>
      <c r="J11" s="427"/>
      <c r="K11" s="427"/>
      <c r="L11" s="427"/>
      <c r="M11" s="426"/>
      <c r="N11" s="426"/>
      <c r="O11" s="426"/>
      <c r="P11" s="427"/>
      <c r="Q11" s="427"/>
      <c r="R11" s="427"/>
      <c r="S11" s="427"/>
      <c r="T11" s="428"/>
      <c r="U11" s="428"/>
      <c r="V11" s="429"/>
      <c r="W11" s="429"/>
      <c r="X11" s="429"/>
      <c r="Y11" s="424"/>
      <c r="Z11" s="424"/>
      <c r="AA11" s="424"/>
      <c r="AB11" s="429"/>
      <c r="AC11" s="429"/>
      <c r="AD11" s="429"/>
    </row>
    <row r="12" spans="4:19" s="320" customFormat="1" ht="27" customHeight="1">
      <c r="D12" s="421" t="s">
        <v>375</v>
      </c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</row>
    <row r="13" spans="4:19" s="320" customFormat="1" ht="44.25" customHeight="1">
      <c r="D13" s="422" t="s">
        <v>376</v>
      </c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</row>
    <row r="14" spans="4:19" s="320" customFormat="1" ht="15" customHeight="1">
      <c r="D14" s="423" t="s">
        <v>433</v>
      </c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</row>
    <row r="15" spans="4:19" s="320" customFormat="1" ht="31.5" customHeight="1">
      <c r="D15" s="421" t="s">
        <v>375</v>
      </c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</row>
    <row r="16" spans="4:19" s="320" customFormat="1" ht="31.5" customHeight="1">
      <c r="D16" s="422" t="s">
        <v>376</v>
      </c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</row>
    <row r="17" spans="4:19" s="320" customFormat="1" ht="15" customHeight="1">
      <c r="D17" s="321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</row>
    <row r="18" spans="4:19" s="320" customFormat="1" ht="15" customHeight="1">
      <c r="D18" s="321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</row>
    <row r="19" spans="4:19" s="322" customFormat="1" ht="15" customHeight="1">
      <c r="D19" s="323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</row>
  </sheetData>
  <mergeCells count="24">
    <mergeCell ref="W1:AD1"/>
    <mergeCell ref="AC6:AC7"/>
    <mergeCell ref="A4:A6"/>
    <mergeCell ref="A2:X2"/>
    <mergeCell ref="A3:D3"/>
    <mergeCell ref="E4:G5"/>
    <mergeCell ref="H4:H6"/>
    <mergeCell ref="I4:I6"/>
    <mergeCell ref="P5:R5"/>
    <mergeCell ref="S5:U5"/>
    <mergeCell ref="D4:D6"/>
    <mergeCell ref="C4:C6"/>
    <mergeCell ref="B4:B6"/>
    <mergeCell ref="J4:J6"/>
    <mergeCell ref="K4:K6"/>
    <mergeCell ref="L4:N5"/>
    <mergeCell ref="O4:O6"/>
    <mergeCell ref="V5:AD5"/>
    <mergeCell ref="P4:AD4"/>
    <mergeCell ref="AB6:AB7"/>
    <mergeCell ref="AD6:AD7"/>
    <mergeCell ref="V6:V7"/>
    <mergeCell ref="X6:X7"/>
    <mergeCell ref="W6:W7"/>
  </mergeCells>
  <printOptions/>
  <pageMargins left="0.17" right="0.19" top="0.55" bottom="0.44" header="0.44" footer="0.26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B17" sqref="B17"/>
    </sheetView>
  </sheetViews>
  <sheetFormatPr defaultColWidth="8.796875" defaultRowHeight="15"/>
  <cols>
    <col min="1" max="1" width="5.3984375" style="306" customWidth="1"/>
    <col min="2" max="2" width="33.19921875" style="43" customWidth="1"/>
    <col min="3" max="4" width="9.69921875" style="45" bestFit="1" customWidth="1"/>
    <col min="5" max="5" width="8.19921875" style="45" customWidth="1"/>
    <col min="6" max="6" width="9.69921875" style="45" customWidth="1"/>
    <col min="7" max="7" width="9.69921875" style="45" bestFit="1" customWidth="1"/>
    <col min="8" max="8" width="8.8984375" style="45" customWidth="1"/>
    <col min="9" max="9" width="19.8984375" style="43" hidden="1" customWidth="1"/>
    <col min="10" max="16384" width="9" style="43" customWidth="1"/>
  </cols>
  <sheetData>
    <row r="1" spans="1:8" ht="12.75">
      <c r="A1" s="42" t="s">
        <v>320</v>
      </c>
      <c r="B1" s="42"/>
      <c r="G1" s="491" t="s">
        <v>329</v>
      </c>
      <c r="H1" s="491"/>
    </row>
    <row r="2" ht="10.5" customHeight="1">
      <c r="A2" s="42"/>
    </row>
    <row r="3" spans="1:8" ht="19.5" customHeight="1">
      <c r="A3" s="492" t="s">
        <v>364</v>
      </c>
      <c r="B3" s="492"/>
      <c r="C3" s="492"/>
      <c r="D3" s="492"/>
      <c r="E3" s="492"/>
      <c r="F3" s="492"/>
      <c r="G3" s="492"/>
      <c r="H3" s="492"/>
    </row>
    <row r="4" spans="1:8" s="149" customFormat="1" ht="12.75">
      <c r="A4" s="44"/>
      <c r="C4" s="289"/>
      <c r="D4" s="289"/>
      <c r="E4" s="289"/>
      <c r="F4" s="289"/>
      <c r="G4" s="493" t="s">
        <v>330</v>
      </c>
      <c r="H4" s="493"/>
    </row>
    <row r="5" spans="1:8" s="149" customFormat="1" ht="16.5" customHeight="1">
      <c r="A5" s="290" t="s">
        <v>331</v>
      </c>
      <c r="B5" s="290"/>
      <c r="C5" s="490" t="s">
        <v>332</v>
      </c>
      <c r="D5" s="490"/>
      <c r="E5" s="490"/>
      <c r="F5" s="490" t="s">
        <v>333</v>
      </c>
      <c r="G5" s="490"/>
      <c r="H5" s="490"/>
    </row>
    <row r="6" spans="1:8" s="149" customFormat="1" ht="16.5" customHeight="1">
      <c r="A6" s="292" t="s">
        <v>334</v>
      </c>
      <c r="B6" s="292" t="s">
        <v>45</v>
      </c>
      <c r="C6" s="293" t="s">
        <v>335</v>
      </c>
      <c r="D6" s="293" t="s">
        <v>336</v>
      </c>
      <c r="E6" s="293" t="s">
        <v>337</v>
      </c>
      <c r="F6" s="293" t="s">
        <v>335</v>
      </c>
      <c r="G6" s="293" t="s">
        <v>336</v>
      </c>
      <c r="H6" s="293" t="s">
        <v>337</v>
      </c>
    </row>
    <row r="7" spans="1:8" s="149" customFormat="1" ht="16.5" customHeight="1">
      <c r="A7" s="294" t="s">
        <v>334</v>
      </c>
      <c r="B7" s="294"/>
      <c r="C7" s="295" t="s">
        <v>338</v>
      </c>
      <c r="D7" s="295" t="s">
        <v>339</v>
      </c>
      <c r="E7" s="295" t="s">
        <v>340</v>
      </c>
      <c r="F7" s="295" t="s">
        <v>338</v>
      </c>
      <c r="G7" s="295" t="s">
        <v>339</v>
      </c>
      <c r="H7" s="295" t="s">
        <v>340</v>
      </c>
    </row>
    <row r="8" spans="1:8" s="44" customFormat="1" ht="16.5" customHeight="1">
      <c r="A8" s="296" t="s">
        <v>24</v>
      </c>
      <c r="B8" s="296" t="s">
        <v>25</v>
      </c>
      <c r="C8" s="291">
        <v>1</v>
      </c>
      <c r="D8" s="291">
        <v>2</v>
      </c>
      <c r="E8" s="291" t="s">
        <v>51</v>
      </c>
      <c r="F8" s="291">
        <v>4</v>
      </c>
      <c r="G8" s="291">
        <v>5</v>
      </c>
      <c r="H8" s="291" t="s">
        <v>52</v>
      </c>
    </row>
    <row r="9" spans="1:8" ht="23.25" customHeight="1">
      <c r="A9" s="297" t="s">
        <v>341</v>
      </c>
      <c r="B9" s="298" t="s">
        <v>342</v>
      </c>
      <c r="C9" s="299"/>
      <c r="D9" s="299"/>
      <c r="E9" s="299"/>
      <c r="F9" s="299"/>
      <c r="G9" s="299"/>
      <c r="H9" s="299"/>
    </row>
    <row r="10" spans="1:8" ht="23.25" customHeight="1">
      <c r="A10" s="173"/>
      <c r="B10" s="183" t="s">
        <v>343</v>
      </c>
      <c r="C10" s="300"/>
      <c r="D10" s="301"/>
      <c r="E10" s="301"/>
      <c r="F10" s="301"/>
      <c r="G10" s="301"/>
      <c r="H10" s="301"/>
    </row>
    <row r="11" spans="1:8" ht="23.25" customHeight="1">
      <c r="A11" s="302" t="s">
        <v>344</v>
      </c>
      <c r="B11" s="183" t="s">
        <v>345</v>
      </c>
      <c r="C11" s="300"/>
      <c r="D11" s="300"/>
      <c r="E11" s="300"/>
      <c r="F11" s="300"/>
      <c r="G11" s="300"/>
      <c r="H11" s="300">
        <f>G11-F11</f>
        <v>0</v>
      </c>
    </row>
    <row r="12" spans="1:8" ht="23.25" customHeight="1">
      <c r="A12" s="302" t="s">
        <v>346</v>
      </c>
      <c r="B12" s="183" t="s">
        <v>347</v>
      </c>
      <c r="C12" s="300"/>
      <c r="D12" s="300"/>
      <c r="E12" s="300"/>
      <c r="F12" s="300">
        <f>F13+F14+F15</f>
        <v>0</v>
      </c>
      <c r="G12" s="300">
        <f>G13+G14+G15</f>
        <v>0</v>
      </c>
      <c r="H12" s="300">
        <f>H13+H14+H15</f>
        <v>0</v>
      </c>
    </row>
    <row r="13" spans="1:8" ht="23.25" customHeight="1">
      <c r="A13" s="302"/>
      <c r="B13" s="303" t="s">
        <v>348</v>
      </c>
      <c r="C13" s="301"/>
      <c r="D13" s="301"/>
      <c r="E13" s="301"/>
      <c r="F13" s="301"/>
      <c r="G13" s="301"/>
      <c r="H13" s="300">
        <f>G13-F13</f>
        <v>0</v>
      </c>
    </row>
    <row r="14" spans="1:8" ht="23.25" customHeight="1">
      <c r="A14" s="302"/>
      <c r="B14" s="303" t="s">
        <v>349</v>
      </c>
      <c r="C14" s="301"/>
      <c r="D14" s="301"/>
      <c r="E14" s="301"/>
      <c r="F14" s="301"/>
      <c r="G14" s="301"/>
      <c r="H14" s="300">
        <f>G14-F14</f>
        <v>0</v>
      </c>
    </row>
    <row r="15" spans="1:8" ht="23.25" customHeight="1">
      <c r="A15" s="302"/>
      <c r="B15" s="303" t="s">
        <v>350</v>
      </c>
      <c r="C15" s="301"/>
      <c r="D15" s="301"/>
      <c r="E15" s="301"/>
      <c r="F15" s="301"/>
      <c r="G15" s="301"/>
      <c r="H15" s="300"/>
    </row>
    <row r="16" spans="1:8" ht="23.25" customHeight="1">
      <c r="A16" s="302" t="s">
        <v>351</v>
      </c>
      <c r="B16" s="183" t="s">
        <v>352</v>
      </c>
      <c r="C16" s="300"/>
      <c r="D16" s="300"/>
      <c r="E16" s="300"/>
      <c r="F16" s="300">
        <f>F9+F11-F12</f>
        <v>0</v>
      </c>
      <c r="G16" s="300">
        <f>G9+G11-G12</f>
        <v>0</v>
      </c>
      <c r="H16" s="300">
        <f>H9+H11-H12</f>
        <v>0</v>
      </c>
    </row>
    <row r="17" spans="1:8" s="149" customFormat="1" ht="23.25" customHeight="1">
      <c r="A17" s="302" t="s">
        <v>353</v>
      </c>
      <c r="B17" s="183" t="s">
        <v>354</v>
      </c>
      <c r="C17" s="300"/>
      <c r="D17" s="300"/>
      <c r="E17" s="300"/>
      <c r="F17" s="300"/>
      <c r="G17" s="300"/>
      <c r="H17" s="300"/>
    </row>
    <row r="18" spans="1:9" s="149" customFormat="1" ht="23.25" customHeight="1">
      <c r="A18" s="302" t="s">
        <v>355</v>
      </c>
      <c r="B18" s="183" t="s">
        <v>356</v>
      </c>
      <c r="C18" s="300"/>
      <c r="D18" s="300"/>
      <c r="E18" s="300"/>
      <c r="F18" s="300"/>
      <c r="G18" s="300"/>
      <c r="H18" s="300"/>
      <c r="I18" s="149">
        <v>1100000</v>
      </c>
    </row>
    <row r="19" spans="1:9" s="149" customFormat="1" ht="23.25" customHeight="1">
      <c r="A19" s="302" t="s">
        <v>357</v>
      </c>
      <c r="B19" s="183" t="s">
        <v>358</v>
      </c>
      <c r="C19" s="300"/>
      <c r="D19" s="300"/>
      <c r="E19" s="300"/>
      <c r="F19" s="300"/>
      <c r="G19" s="300"/>
      <c r="H19" s="300"/>
      <c r="I19" s="149">
        <v>8997723</v>
      </c>
    </row>
    <row r="20" spans="1:9" s="149" customFormat="1" ht="23.25" customHeight="1">
      <c r="A20" s="302" t="s">
        <v>359</v>
      </c>
      <c r="B20" s="183" t="s">
        <v>360</v>
      </c>
      <c r="C20" s="300"/>
      <c r="D20" s="300"/>
      <c r="E20" s="300"/>
      <c r="F20" s="300"/>
      <c r="G20" s="300"/>
      <c r="H20" s="300">
        <f>G20-F20</f>
        <v>0</v>
      </c>
      <c r="I20" s="149">
        <v>6823242</v>
      </c>
    </row>
    <row r="21" spans="1:8" ht="23.25" customHeight="1">
      <c r="A21" s="302" t="s">
        <v>361</v>
      </c>
      <c r="B21" s="183" t="s">
        <v>362</v>
      </c>
      <c r="C21" s="300"/>
      <c r="D21" s="300"/>
      <c r="E21" s="300"/>
      <c r="F21" s="300"/>
      <c r="G21" s="300"/>
      <c r="H21" s="300"/>
    </row>
    <row r="22" spans="1:8" ht="23.25" customHeight="1">
      <c r="A22" s="294"/>
      <c r="B22" s="304" t="s">
        <v>363</v>
      </c>
      <c r="C22" s="305"/>
      <c r="D22" s="305"/>
      <c r="E22" s="305"/>
      <c r="F22" s="305"/>
      <c r="G22" s="305"/>
      <c r="H22" s="305"/>
    </row>
    <row r="23" spans="1:8" ht="23.25" customHeight="1">
      <c r="A23" s="494"/>
      <c r="B23" s="494"/>
      <c r="C23" s="494"/>
      <c r="D23" s="494"/>
      <c r="E23" s="494"/>
      <c r="F23" s="494"/>
      <c r="G23" s="494"/>
      <c r="H23" s="494"/>
    </row>
    <row r="24" spans="1:8" ht="28.5" customHeight="1">
      <c r="A24" s="488"/>
      <c r="B24" s="489"/>
      <c r="C24" s="489"/>
      <c r="D24" s="489"/>
      <c r="E24" s="489"/>
      <c r="F24" s="489"/>
      <c r="G24" s="489"/>
      <c r="H24" s="489"/>
    </row>
  </sheetData>
  <sheetProtection/>
  <mergeCells count="7">
    <mergeCell ref="A24:H24"/>
    <mergeCell ref="C5:E5"/>
    <mergeCell ref="F5:H5"/>
    <mergeCell ref="G1:H1"/>
    <mergeCell ref="A3:H3"/>
    <mergeCell ref="G4:H4"/>
    <mergeCell ref="A23:H23"/>
  </mergeCells>
  <printOptions horizontalCentered="1"/>
  <pageMargins left="0.17" right="0.18" top="0.41" bottom="1" header="0.17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H7" sqref="H7"/>
    </sheetView>
  </sheetViews>
  <sheetFormatPr defaultColWidth="8.796875" defaultRowHeight="15"/>
  <cols>
    <col min="1" max="1" width="2.09765625" style="242" customWidth="1"/>
    <col min="2" max="2" width="3" style="242" customWidth="1"/>
    <col min="3" max="3" width="2.8984375" style="242" customWidth="1"/>
    <col min="4" max="4" width="7.3984375" style="242" customWidth="1"/>
    <col min="5" max="5" width="8.8984375" style="279" customWidth="1"/>
    <col min="6" max="6" width="9" style="276" customWidth="1"/>
    <col min="7" max="7" width="7.59765625" style="277" customWidth="1"/>
    <col min="8" max="8" width="7.8984375" style="242" customWidth="1"/>
    <col min="9" max="9" width="7" style="242" customWidth="1"/>
    <col min="10" max="10" width="6" style="242" customWidth="1"/>
    <col min="11" max="11" width="6.3984375" style="242" customWidth="1"/>
    <col min="12" max="12" width="5.8984375" style="242" customWidth="1"/>
    <col min="13" max="13" width="6.09765625" style="242" customWidth="1"/>
    <col min="14" max="14" width="5.8984375" style="242" customWidth="1"/>
    <col min="15" max="15" width="9.59765625" style="242" customWidth="1"/>
    <col min="16" max="16" width="7.3984375" style="277" customWidth="1"/>
    <col min="17" max="17" width="7.19921875" style="242" customWidth="1"/>
    <col min="18" max="18" width="4.8984375" style="242" customWidth="1"/>
    <col min="19" max="19" width="5.3984375" style="242" customWidth="1"/>
    <col min="20" max="20" width="5.8984375" style="242" customWidth="1"/>
    <col min="21" max="21" width="7.19921875" style="242" customWidth="1"/>
    <col min="22" max="22" width="5.09765625" style="242" customWidth="1"/>
    <col min="23" max="23" width="5.5" style="278" customWidth="1"/>
    <col min="24" max="24" width="5.3984375" style="242" customWidth="1"/>
    <col min="25" max="25" width="7.19921875" style="242" customWidth="1"/>
    <col min="26" max="16384" width="9" style="242" customWidth="1"/>
  </cols>
  <sheetData>
    <row r="1" spans="1:25" ht="19.5" customHeight="1">
      <c r="A1" s="234"/>
      <c r="B1" s="234"/>
      <c r="C1" s="234"/>
      <c r="D1" s="234"/>
      <c r="E1" s="235"/>
      <c r="F1" s="236"/>
      <c r="G1" s="237"/>
      <c r="H1" s="238"/>
      <c r="I1" s="238"/>
      <c r="J1" s="238"/>
      <c r="K1" s="238"/>
      <c r="L1" s="238"/>
      <c r="M1" s="238"/>
      <c r="N1" s="238"/>
      <c r="O1" s="238"/>
      <c r="P1" s="239"/>
      <c r="Q1" s="240"/>
      <c r="R1" s="241"/>
      <c r="S1" s="241"/>
      <c r="T1" s="241"/>
      <c r="U1" s="238"/>
      <c r="V1" s="240"/>
      <c r="W1" s="239"/>
      <c r="X1" s="496" t="s">
        <v>411</v>
      </c>
      <c r="Y1" s="496"/>
    </row>
    <row r="2" spans="1:25" ht="26.25" customHeight="1">
      <c r="A2" s="499" t="s">
        <v>365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  <c r="W2" s="499"/>
      <c r="X2" s="499"/>
      <c r="Y2" s="499"/>
    </row>
    <row r="3" spans="1:25" ht="19.5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509" t="s">
        <v>291</v>
      </c>
      <c r="X3" s="509"/>
      <c r="Y3" s="509"/>
    </row>
    <row r="4" spans="1:24" ht="6.75" customHeight="1">
      <c r="A4" s="510"/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245"/>
      <c r="M4" s="246"/>
      <c r="N4" s="246"/>
      <c r="O4" s="246"/>
      <c r="P4" s="247"/>
      <c r="Q4" s="246"/>
      <c r="R4" s="246"/>
      <c r="S4" s="246"/>
      <c r="T4" s="246"/>
      <c r="U4" s="245"/>
      <c r="V4" s="246"/>
      <c r="W4" s="247"/>
      <c r="X4" s="244"/>
    </row>
    <row r="5" spans="1:25" s="249" customFormat="1" ht="24.75" customHeight="1">
      <c r="A5" s="511" t="s">
        <v>292</v>
      </c>
      <c r="B5" s="511" t="s">
        <v>92</v>
      </c>
      <c r="C5" s="511" t="s">
        <v>93</v>
      </c>
      <c r="D5" s="514" t="s">
        <v>293</v>
      </c>
      <c r="E5" s="503" t="s">
        <v>21</v>
      </c>
      <c r="F5" s="500" t="s">
        <v>294</v>
      </c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2"/>
      <c r="W5" s="500" t="s">
        <v>98</v>
      </c>
      <c r="X5" s="501"/>
      <c r="Y5" s="502"/>
    </row>
    <row r="6" spans="1:25" s="249" customFormat="1" ht="24" customHeight="1">
      <c r="A6" s="512"/>
      <c r="B6" s="512"/>
      <c r="C6" s="512"/>
      <c r="D6" s="515"/>
      <c r="E6" s="516"/>
      <c r="F6" s="503" t="s">
        <v>295</v>
      </c>
      <c r="G6" s="500" t="s">
        <v>296</v>
      </c>
      <c r="H6" s="501"/>
      <c r="I6" s="501"/>
      <c r="J6" s="501"/>
      <c r="K6" s="501"/>
      <c r="L6" s="501"/>
      <c r="M6" s="501"/>
      <c r="N6" s="501"/>
      <c r="O6" s="502"/>
      <c r="P6" s="248"/>
      <c r="Q6" s="248"/>
      <c r="R6" s="501" t="s">
        <v>297</v>
      </c>
      <c r="S6" s="501"/>
      <c r="T6" s="501"/>
      <c r="U6" s="501"/>
      <c r="V6" s="502"/>
      <c r="W6" s="503" t="s">
        <v>295</v>
      </c>
      <c r="X6" s="503" t="s">
        <v>298</v>
      </c>
      <c r="Y6" s="503" t="s">
        <v>299</v>
      </c>
    </row>
    <row r="7" spans="1:25" s="249" customFormat="1" ht="102.75" customHeight="1">
      <c r="A7" s="513"/>
      <c r="B7" s="513"/>
      <c r="C7" s="513"/>
      <c r="D7" s="515"/>
      <c r="E7" s="504"/>
      <c r="F7" s="504"/>
      <c r="G7" s="46" t="s">
        <v>300</v>
      </c>
      <c r="H7" s="46" t="s">
        <v>301</v>
      </c>
      <c r="I7" s="46" t="s">
        <v>302</v>
      </c>
      <c r="J7" s="46" t="s">
        <v>303</v>
      </c>
      <c r="K7" s="46" t="s">
        <v>304</v>
      </c>
      <c r="L7" s="46" t="s">
        <v>305</v>
      </c>
      <c r="M7" s="46" t="s">
        <v>306</v>
      </c>
      <c r="N7" s="46" t="s">
        <v>100</v>
      </c>
      <c r="O7" s="46" t="s">
        <v>307</v>
      </c>
      <c r="P7" s="46" t="s">
        <v>300</v>
      </c>
      <c r="Q7" s="46" t="s">
        <v>308</v>
      </c>
      <c r="R7" s="46" t="s">
        <v>309</v>
      </c>
      <c r="S7" s="46" t="s">
        <v>310</v>
      </c>
      <c r="T7" s="46" t="s">
        <v>304</v>
      </c>
      <c r="U7" s="46" t="s">
        <v>305</v>
      </c>
      <c r="V7" s="46" t="s">
        <v>284</v>
      </c>
      <c r="W7" s="505"/>
      <c r="X7" s="505" t="s">
        <v>284</v>
      </c>
      <c r="Y7" s="505" t="s">
        <v>284</v>
      </c>
    </row>
    <row r="8" spans="1:25" ht="19.5" customHeight="1">
      <c r="A8" s="250"/>
      <c r="B8" s="250"/>
      <c r="C8" s="250"/>
      <c r="D8" s="251"/>
      <c r="E8" s="252" t="s">
        <v>311</v>
      </c>
      <c r="F8" s="252" t="s">
        <v>369</v>
      </c>
      <c r="G8" s="254">
        <v>3</v>
      </c>
      <c r="H8" s="253">
        <v>4</v>
      </c>
      <c r="I8" s="253">
        <v>5</v>
      </c>
      <c r="J8" s="253">
        <v>6</v>
      </c>
      <c r="K8" s="253">
        <v>7</v>
      </c>
      <c r="L8" s="253">
        <v>8</v>
      </c>
      <c r="M8" s="253">
        <v>9</v>
      </c>
      <c r="N8" s="253">
        <v>10</v>
      </c>
      <c r="O8" s="253">
        <v>11</v>
      </c>
      <c r="P8" s="254">
        <v>12</v>
      </c>
      <c r="Q8" s="253">
        <v>13</v>
      </c>
      <c r="R8" s="253">
        <v>14</v>
      </c>
      <c r="S8" s="253">
        <v>15</v>
      </c>
      <c r="T8" s="253">
        <v>16</v>
      </c>
      <c r="U8" s="253">
        <v>17</v>
      </c>
      <c r="V8" s="253">
        <v>18</v>
      </c>
      <c r="W8" s="252" t="s">
        <v>312</v>
      </c>
      <c r="X8" s="253">
        <v>20</v>
      </c>
      <c r="Y8" s="253">
        <v>21</v>
      </c>
    </row>
    <row r="9" spans="1:25" s="259" customFormat="1" ht="43.5" customHeight="1">
      <c r="A9" s="255"/>
      <c r="B9" s="255"/>
      <c r="C9" s="256"/>
      <c r="D9" s="152"/>
      <c r="E9" s="257"/>
      <c r="F9" s="257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</row>
    <row r="10" spans="1:25" s="264" customFormat="1" ht="19.5" customHeight="1">
      <c r="A10" s="214"/>
      <c r="B10" s="214"/>
      <c r="C10" s="214"/>
      <c r="D10" s="260"/>
      <c r="E10" s="261"/>
      <c r="F10" s="261"/>
      <c r="G10" s="262"/>
      <c r="H10" s="262"/>
      <c r="I10" s="263"/>
      <c r="J10" s="262"/>
      <c r="K10" s="262"/>
      <c r="L10" s="262"/>
      <c r="M10" s="262"/>
      <c r="N10" s="262"/>
      <c r="O10" s="262"/>
      <c r="P10" s="263"/>
      <c r="Q10" s="262"/>
      <c r="R10" s="262"/>
      <c r="S10" s="262"/>
      <c r="T10" s="262"/>
      <c r="U10" s="262"/>
      <c r="V10" s="262"/>
      <c r="W10" s="263"/>
      <c r="X10" s="262"/>
      <c r="Y10" s="262"/>
    </row>
    <row r="11" spans="1:25" s="270" customFormat="1" ht="19.5" customHeight="1">
      <c r="A11" s="171"/>
      <c r="B11" s="171"/>
      <c r="C11" s="171"/>
      <c r="D11" s="171"/>
      <c r="E11" s="265"/>
      <c r="F11" s="265"/>
      <c r="G11" s="266"/>
      <c r="H11" s="267"/>
      <c r="I11" s="268"/>
      <c r="J11" s="269"/>
      <c r="K11" s="267"/>
      <c r="L11" s="267"/>
      <c r="M11" s="267"/>
      <c r="N11" s="267"/>
      <c r="O11" s="267"/>
      <c r="P11" s="266"/>
      <c r="Q11" s="267"/>
      <c r="R11" s="267"/>
      <c r="S11" s="267"/>
      <c r="T11" s="267"/>
      <c r="U11" s="267"/>
      <c r="V11" s="267"/>
      <c r="W11" s="268"/>
      <c r="X11" s="267"/>
      <c r="Y11" s="267"/>
    </row>
    <row r="12" spans="1:25" s="271" customFormat="1" ht="19.5" customHeight="1">
      <c r="A12" s="506" t="s">
        <v>313</v>
      </c>
      <c r="B12" s="507"/>
      <c r="C12" s="507"/>
      <c r="D12" s="508"/>
      <c r="E12" s="257">
        <f>F12+W12</f>
        <v>0</v>
      </c>
      <c r="F12" s="257">
        <f>G12+P12</f>
        <v>0</v>
      </c>
      <c r="G12" s="258">
        <f>SUM(H12:O12)</f>
        <v>0</v>
      </c>
      <c r="H12" s="258">
        <v>0</v>
      </c>
      <c r="I12" s="258">
        <v>0</v>
      </c>
      <c r="J12" s="258">
        <v>0</v>
      </c>
      <c r="K12" s="258">
        <v>0</v>
      </c>
      <c r="L12" s="258">
        <v>0</v>
      </c>
      <c r="M12" s="258">
        <v>0</v>
      </c>
      <c r="N12" s="258">
        <v>0</v>
      </c>
      <c r="O12" s="258">
        <v>0</v>
      </c>
      <c r="P12" s="258">
        <f>SUM(Q12:V12)</f>
        <v>0</v>
      </c>
      <c r="Q12" s="258">
        <f>SUM(Q10:Q11)</f>
        <v>0</v>
      </c>
      <c r="R12" s="258">
        <v>0</v>
      </c>
      <c r="S12" s="258">
        <v>0</v>
      </c>
      <c r="T12" s="258">
        <v>0</v>
      </c>
      <c r="U12" s="258">
        <v>0</v>
      </c>
      <c r="V12" s="258">
        <v>0</v>
      </c>
      <c r="W12" s="258">
        <v>0</v>
      </c>
      <c r="X12" s="258">
        <v>0</v>
      </c>
      <c r="Y12" s="258">
        <v>0</v>
      </c>
    </row>
    <row r="13" spans="5:24" s="264" customFormat="1" ht="12.75">
      <c r="E13" s="272"/>
      <c r="F13" s="272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2"/>
      <c r="X13" s="273"/>
    </row>
    <row r="14" spans="5:25" s="280" customFormat="1" ht="15.75">
      <c r="E14" s="281"/>
      <c r="F14" s="281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497"/>
      <c r="U14" s="497"/>
      <c r="V14" s="497"/>
      <c r="W14" s="497"/>
      <c r="X14" s="457"/>
      <c r="Y14" s="457"/>
    </row>
    <row r="15" spans="7:23" s="43" customFormat="1" ht="20.25" customHeight="1">
      <c r="G15" s="283" t="s">
        <v>324</v>
      </c>
      <c r="L15" s="32"/>
      <c r="M15" s="32"/>
      <c r="O15" s="498" t="s">
        <v>322</v>
      </c>
      <c r="P15" s="498"/>
      <c r="Q15" s="498"/>
      <c r="R15" s="498"/>
      <c r="S15" s="498"/>
      <c r="T15" s="498"/>
      <c r="U15" s="498"/>
      <c r="V15" s="498"/>
      <c r="W15" s="498"/>
    </row>
    <row r="16" spans="12:23" s="43" customFormat="1" ht="20.25" customHeight="1">
      <c r="L16" s="32"/>
      <c r="M16" s="32"/>
      <c r="O16" s="498" t="s">
        <v>323</v>
      </c>
      <c r="P16" s="498"/>
      <c r="Q16" s="498"/>
      <c r="R16" s="498"/>
      <c r="S16" s="498"/>
      <c r="T16" s="498"/>
      <c r="U16" s="498"/>
      <c r="V16" s="498"/>
      <c r="W16" s="498"/>
    </row>
    <row r="17" spans="5:13" s="43" customFormat="1" ht="15.75">
      <c r="E17" s="4"/>
      <c r="F17" s="32"/>
      <c r="G17" s="32"/>
      <c r="I17" s="32"/>
      <c r="J17" s="32"/>
      <c r="K17" s="32"/>
      <c r="L17" s="32"/>
      <c r="M17" s="32"/>
    </row>
    <row r="18" spans="5:25" ht="12.75">
      <c r="E18" s="275"/>
      <c r="J18" s="246"/>
      <c r="K18" s="246"/>
      <c r="X18" s="274"/>
      <c r="Y18" s="274"/>
    </row>
    <row r="19" spans="10:25" ht="12.75">
      <c r="J19" s="246"/>
      <c r="K19" s="246"/>
      <c r="L19" s="246"/>
      <c r="X19" s="274"/>
      <c r="Y19" s="274"/>
    </row>
    <row r="20" spans="10:25" ht="12.75">
      <c r="J20" s="246"/>
      <c r="K20" s="246"/>
      <c r="X20" s="274"/>
      <c r="Y20" s="274"/>
    </row>
    <row r="21" spans="10:25" ht="12.75">
      <c r="J21" s="246"/>
      <c r="K21" s="246"/>
      <c r="L21" s="246"/>
      <c r="O21" s="246"/>
      <c r="X21" s="274"/>
      <c r="Y21" s="274"/>
    </row>
    <row r="22" spans="11:25" ht="12.75">
      <c r="K22" s="246"/>
      <c r="T22" s="495"/>
      <c r="U22" s="495"/>
      <c r="V22" s="495"/>
      <c r="W22" s="495"/>
      <c r="X22" s="496"/>
      <c r="Y22" s="496"/>
    </row>
    <row r="23" spans="11:25" ht="12.75">
      <c r="K23" s="246"/>
      <c r="L23" s="246"/>
      <c r="X23" s="496"/>
      <c r="Y23" s="496"/>
    </row>
    <row r="24" spans="11:12" ht="12.75">
      <c r="K24" s="246"/>
      <c r="L24" s="246"/>
    </row>
    <row r="25" ht="12.75">
      <c r="L25" s="246"/>
    </row>
  </sheetData>
  <sheetProtection/>
  <mergeCells count="25">
    <mergeCell ref="X1:Y1"/>
    <mergeCell ref="A12:D12"/>
    <mergeCell ref="W3:Y3"/>
    <mergeCell ref="A4:K4"/>
    <mergeCell ref="A5:A7"/>
    <mergeCell ref="B5:B7"/>
    <mergeCell ref="C5:C7"/>
    <mergeCell ref="D5:D7"/>
    <mergeCell ref="E5:E7"/>
    <mergeCell ref="F5:V5"/>
    <mergeCell ref="A2:Y2"/>
    <mergeCell ref="W5:Y5"/>
    <mergeCell ref="F6:F7"/>
    <mergeCell ref="G6:O6"/>
    <mergeCell ref="R6:V6"/>
    <mergeCell ref="W6:W7"/>
    <mergeCell ref="X6:X7"/>
    <mergeCell ref="Y6:Y7"/>
    <mergeCell ref="T22:W22"/>
    <mergeCell ref="X22:Y22"/>
    <mergeCell ref="X23:Y23"/>
    <mergeCell ref="T14:W14"/>
    <mergeCell ref="X14:Y14"/>
    <mergeCell ref="O15:W15"/>
    <mergeCell ref="O16:W16"/>
  </mergeCells>
  <printOptions/>
  <pageMargins left="0" right="0" top="0.46" bottom="0.51" header="0.17" footer="0.17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1"/>
  <sheetViews>
    <sheetView workbookViewId="0" topLeftCell="A1">
      <pane xSplit="2" ySplit="8" topLeftCell="C8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93" sqref="M93"/>
    </sheetView>
  </sheetViews>
  <sheetFormatPr defaultColWidth="8.796875" defaultRowHeight="15"/>
  <cols>
    <col min="1" max="1" width="4.19921875" style="92" customWidth="1"/>
    <col min="2" max="2" width="32.09765625" style="137" customWidth="1"/>
    <col min="3" max="3" width="11.59765625" style="138" customWidth="1"/>
    <col min="4" max="4" width="11.5" style="92" customWidth="1"/>
    <col min="5" max="5" width="9.3984375" style="92" customWidth="1"/>
    <col min="6" max="6" width="11.59765625" style="92" customWidth="1"/>
    <col min="7" max="7" width="11.09765625" style="92" customWidth="1"/>
    <col min="8" max="8" width="9.3984375" style="92" customWidth="1"/>
    <col min="9" max="9" width="10.3984375" style="92" customWidth="1"/>
    <col min="10" max="10" width="11.09765625" style="92" customWidth="1"/>
    <col min="11" max="11" width="9.3984375" style="92" customWidth="1"/>
    <col min="12" max="16384" width="9" style="92" customWidth="1"/>
  </cols>
  <sheetData>
    <row r="1" spans="1:11" ht="15.75">
      <c r="A1" s="87" t="s">
        <v>319</v>
      </c>
      <c r="B1" s="88"/>
      <c r="C1" s="89"/>
      <c r="D1" s="90"/>
      <c r="E1" s="90"/>
      <c r="F1" s="90"/>
      <c r="G1" s="90"/>
      <c r="H1" s="90"/>
      <c r="I1" s="90"/>
      <c r="J1" s="90"/>
      <c r="K1" s="91" t="s">
        <v>40</v>
      </c>
    </row>
    <row r="2" spans="1:11" s="93" customFormat="1" ht="18" customHeight="1">
      <c r="A2" s="518" t="s">
        <v>41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</row>
    <row r="3" spans="1:11" s="93" customFormat="1" ht="21" customHeight="1">
      <c r="A3" s="518" t="s">
        <v>370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</row>
    <row r="4" spans="1:11" s="93" customFormat="1" ht="12.75" customHeight="1">
      <c r="A4" s="94"/>
      <c r="B4" s="95"/>
      <c r="C4" s="96"/>
      <c r="D4" s="94"/>
      <c r="E4" s="94"/>
      <c r="F4" s="94"/>
      <c r="G4" s="94"/>
      <c r="H4" s="94"/>
      <c r="I4" s="94"/>
      <c r="J4" s="94"/>
      <c r="K4" s="94"/>
    </row>
    <row r="5" spans="1:11" s="93" customFormat="1" ht="24.75" customHeight="1">
      <c r="A5" s="87" t="s">
        <v>42</v>
      </c>
      <c r="B5" s="95"/>
      <c r="C5" s="96"/>
      <c r="D5" s="94"/>
      <c r="E5" s="94"/>
      <c r="F5" s="94"/>
      <c r="G5" s="94"/>
      <c r="H5" s="94"/>
      <c r="I5" s="520" t="s">
        <v>43</v>
      </c>
      <c r="J5" s="521"/>
      <c r="K5" s="521"/>
    </row>
    <row r="6" spans="1:11" s="99" customFormat="1" ht="18" customHeight="1">
      <c r="A6" s="522" t="s">
        <v>44</v>
      </c>
      <c r="B6" s="524" t="s">
        <v>45</v>
      </c>
      <c r="C6" s="526" t="s">
        <v>21</v>
      </c>
      <c r="D6" s="527"/>
      <c r="E6" s="527"/>
      <c r="F6" s="526" t="s">
        <v>46</v>
      </c>
      <c r="G6" s="527"/>
      <c r="H6" s="527"/>
      <c r="I6" s="526" t="s">
        <v>47</v>
      </c>
      <c r="J6" s="527"/>
      <c r="K6" s="527"/>
    </row>
    <row r="7" spans="1:11" s="99" customFormat="1" ht="34.5" customHeight="1">
      <c r="A7" s="523"/>
      <c r="B7" s="525"/>
      <c r="C7" s="100" t="s">
        <v>48</v>
      </c>
      <c r="D7" s="97" t="s">
        <v>49</v>
      </c>
      <c r="E7" s="97" t="s">
        <v>50</v>
      </c>
      <c r="F7" s="97" t="s">
        <v>48</v>
      </c>
      <c r="G7" s="97" t="s">
        <v>49</v>
      </c>
      <c r="H7" s="97" t="s">
        <v>50</v>
      </c>
      <c r="I7" s="97" t="s">
        <v>48</v>
      </c>
      <c r="J7" s="97" t="s">
        <v>49</v>
      </c>
      <c r="K7" s="97" t="s">
        <v>50</v>
      </c>
    </row>
    <row r="8" spans="1:11" s="105" customFormat="1" ht="18" customHeight="1">
      <c r="A8" s="98" t="s">
        <v>24</v>
      </c>
      <c r="B8" s="101" t="s">
        <v>25</v>
      </c>
      <c r="C8" s="102">
        <v>1</v>
      </c>
      <c r="D8" s="103">
        <v>2</v>
      </c>
      <c r="E8" s="98" t="s">
        <v>51</v>
      </c>
      <c r="F8" s="103">
        <v>4</v>
      </c>
      <c r="G8" s="103">
        <v>5</v>
      </c>
      <c r="H8" s="98" t="s">
        <v>52</v>
      </c>
      <c r="I8" s="103">
        <v>10</v>
      </c>
      <c r="J8" s="103">
        <v>11</v>
      </c>
      <c r="K8" s="104" t="s">
        <v>53</v>
      </c>
    </row>
    <row r="9" spans="1:11" s="99" customFormat="1" ht="18.75" customHeight="1">
      <c r="A9" s="106">
        <v>1</v>
      </c>
      <c r="B9" s="107" t="s">
        <v>54</v>
      </c>
      <c r="C9" s="108">
        <f aca="true" t="shared" si="0" ref="C9:K9">C10+C17</f>
        <v>0</v>
      </c>
      <c r="D9" s="109">
        <f t="shared" si="0"/>
        <v>0</v>
      </c>
      <c r="E9" s="109">
        <f t="shared" si="0"/>
        <v>0</v>
      </c>
      <c r="F9" s="109">
        <f t="shared" si="0"/>
        <v>0</v>
      </c>
      <c r="G9" s="110">
        <f t="shared" si="0"/>
        <v>0</v>
      </c>
      <c r="H9" s="110">
        <f t="shared" si="0"/>
        <v>0</v>
      </c>
      <c r="I9" s="109">
        <f t="shared" si="0"/>
        <v>0</v>
      </c>
      <c r="J9" s="110">
        <f t="shared" si="0"/>
        <v>0</v>
      </c>
      <c r="K9" s="110">
        <f t="shared" si="0"/>
        <v>0</v>
      </c>
    </row>
    <row r="10" spans="1:11" s="116" customFormat="1" ht="18.75" customHeight="1">
      <c r="A10" s="111">
        <v>2</v>
      </c>
      <c r="B10" s="112" t="s">
        <v>55</v>
      </c>
      <c r="C10" s="113">
        <f aca="true" t="shared" si="1" ref="C10:K10">C11+C14+C15+C16</f>
        <v>0</v>
      </c>
      <c r="D10" s="114">
        <f t="shared" si="1"/>
        <v>0</v>
      </c>
      <c r="E10" s="114">
        <f t="shared" si="1"/>
        <v>0</v>
      </c>
      <c r="F10" s="114">
        <f t="shared" si="1"/>
        <v>0</v>
      </c>
      <c r="G10" s="115">
        <f t="shared" si="1"/>
        <v>0</v>
      </c>
      <c r="H10" s="115">
        <f t="shared" si="1"/>
        <v>0</v>
      </c>
      <c r="I10" s="114">
        <f t="shared" si="1"/>
        <v>0</v>
      </c>
      <c r="J10" s="115">
        <f t="shared" si="1"/>
        <v>0</v>
      </c>
      <c r="K10" s="115">
        <f t="shared" si="1"/>
        <v>0</v>
      </c>
    </row>
    <row r="11" spans="1:11" s="122" customFormat="1" ht="18.75" customHeight="1">
      <c r="A11" s="117">
        <v>3</v>
      </c>
      <c r="B11" s="118" t="s">
        <v>56</v>
      </c>
      <c r="C11" s="119">
        <f aca="true" t="shared" si="2" ref="C11:K11">SUM(C12:C13)</f>
        <v>0</v>
      </c>
      <c r="D11" s="120">
        <f t="shared" si="2"/>
        <v>0</v>
      </c>
      <c r="E11" s="120">
        <f t="shared" si="2"/>
        <v>0</v>
      </c>
      <c r="F11" s="120">
        <f t="shared" si="2"/>
        <v>0</v>
      </c>
      <c r="G11" s="121">
        <f t="shared" si="2"/>
        <v>0</v>
      </c>
      <c r="H11" s="121">
        <f t="shared" si="2"/>
        <v>0</v>
      </c>
      <c r="I11" s="120">
        <f t="shared" si="2"/>
        <v>0</v>
      </c>
      <c r="J11" s="121">
        <f t="shared" si="2"/>
        <v>0</v>
      </c>
      <c r="K11" s="121">
        <f t="shared" si="2"/>
        <v>0</v>
      </c>
    </row>
    <row r="12" spans="1:11" s="122" customFormat="1" ht="18.75" customHeight="1">
      <c r="A12" s="117">
        <v>4</v>
      </c>
      <c r="B12" s="118" t="s">
        <v>57</v>
      </c>
      <c r="C12" s="119">
        <f aca="true" t="shared" si="3" ref="C12:D16">F12+I12</f>
        <v>0</v>
      </c>
      <c r="D12" s="119">
        <f t="shared" si="3"/>
        <v>0</v>
      </c>
      <c r="E12" s="120">
        <f>D12-C12</f>
        <v>0</v>
      </c>
      <c r="F12" s="123"/>
      <c r="G12" s="123">
        <f>F12</f>
        <v>0</v>
      </c>
      <c r="H12" s="123">
        <f>G12-F12</f>
        <v>0</v>
      </c>
      <c r="I12" s="123"/>
      <c r="J12" s="121">
        <f>I12</f>
        <v>0</v>
      </c>
      <c r="K12" s="121">
        <f>J12-I12</f>
        <v>0</v>
      </c>
    </row>
    <row r="13" spans="1:11" s="122" customFormat="1" ht="18.75" customHeight="1">
      <c r="A13" s="117">
        <v>5</v>
      </c>
      <c r="B13" s="118" t="s">
        <v>58</v>
      </c>
      <c r="C13" s="119">
        <f t="shared" si="3"/>
        <v>0</v>
      </c>
      <c r="D13" s="119">
        <f t="shared" si="3"/>
        <v>0</v>
      </c>
      <c r="E13" s="120">
        <f>D13-C13</f>
        <v>0</v>
      </c>
      <c r="F13" s="123"/>
      <c r="G13" s="123">
        <f>F13</f>
        <v>0</v>
      </c>
      <c r="H13" s="123">
        <f>G13-F13</f>
        <v>0</v>
      </c>
      <c r="I13" s="123"/>
      <c r="J13" s="121">
        <f>I13</f>
        <v>0</v>
      </c>
      <c r="K13" s="121">
        <f>J13-I13</f>
        <v>0</v>
      </c>
    </row>
    <row r="14" spans="1:11" s="122" customFormat="1" ht="18.75" customHeight="1">
      <c r="A14" s="117">
        <v>6</v>
      </c>
      <c r="B14" s="118" t="s">
        <v>59</v>
      </c>
      <c r="C14" s="119">
        <f t="shared" si="3"/>
        <v>0</v>
      </c>
      <c r="D14" s="120">
        <f t="shared" si="3"/>
        <v>0</v>
      </c>
      <c r="E14" s="120">
        <f>D14-C14</f>
        <v>0</v>
      </c>
      <c r="F14" s="123"/>
      <c r="G14" s="123">
        <f>F14</f>
        <v>0</v>
      </c>
      <c r="H14" s="123">
        <f>G14-F14</f>
        <v>0</v>
      </c>
      <c r="I14" s="123"/>
      <c r="J14" s="121">
        <f>I14</f>
        <v>0</v>
      </c>
      <c r="K14" s="121">
        <f>J14-I14</f>
        <v>0</v>
      </c>
    </row>
    <row r="15" spans="1:11" s="122" customFormat="1" ht="18.75" customHeight="1">
      <c r="A15" s="117">
        <v>7</v>
      </c>
      <c r="B15" s="118" t="s">
        <v>60</v>
      </c>
      <c r="C15" s="119">
        <f t="shared" si="3"/>
        <v>0</v>
      </c>
      <c r="D15" s="120">
        <f t="shared" si="3"/>
        <v>0</v>
      </c>
      <c r="E15" s="120">
        <f>D15-C15</f>
        <v>0</v>
      </c>
      <c r="F15" s="123"/>
      <c r="G15" s="123">
        <f>F15</f>
        <v>0</v>
      </c>
      <c r="H15" s="123">
        <f>G15-F15</f>
        <v>0</v>
      </c>
      <c r="I15" s="123"/>
      <c r="J15" s="121">
        <f>I15</f>
        <v>0</v>
      </c>
      <c r="K15" s="121">
        <f>J15-I15</f>
        <v>0</v>
      </c>
    </row>
    <row r="16" spans="1:11" s="122" customFormat="1" ht="18.75" customHeight="1">
      <c r="A16" s="117">
        <v>8</v>
      </c>
      <c r="B16" s="118" t="s">
        <v>61</v>
      </c>
      <c r="C16" s="119">
        <f t="shared" si="3"/>
        <v>0</v>
      </c>
      <c r="D16" s="120">
        <f t="shared" si="3"/>
        <v>0</v>
      </c>
      <c r="E16" s="120">
        <f>D16-C16</f>
        <v>0</v>
      </c>
      <c r="F16" s="123"/>
      <c r="G16" s="123">
        <f>F16</f>
        <v>0</v>
      </c>
      <c r="H16" s="123">
        <f>G16-F16</f>
        <v>0</v>
      </c>
      <c r="I16" s="123"/>
      <c r="J16" s="121">
        <f>I16</f>
        <v>0</v>
      </c>
      <c r="K16" s="121">
        <f>J16-I16</f>
        <v>0</v>
      </c>
    </row>
    <row r="17" spans="1:11" s="116" customFormat="1" ht="18.75" customHeight="1">
      <c r="A17" s="111">
        <v>9</v>
      </c>
      <c r="B17" s="112" t="s">
        <v>62</v>
      </c>
      <c r="C17" s="113">
        <f aca="true" t="shared" si="4" ref="C17:K17">C18+C19</f>
        <v>0</v>
      </c>
      <c r="D17" s="114">
        <f t="shared" si="4"/>
        <v>0</v>
      </c>
      <c r="E17" s="114">
        <f t="shared" si="4"/>
        <v>0</v>
      </c>
      <c r="F17" s="113">
        <f t="shared" si="4"/>
        <v>0</v>
      </c>
      <c r="G17" s="124">
        <f t="shared" si="4"/>
        <v>0</v>
      </c>
      <c r="H17" s="124">
        <f t="shared" si="4"/>
        <v>0</v>
      </c>
      <c r="I17" s="113">
        <f t="shared" si="4"/>
        <v>0</v>
      </c>
      <c r="J17" s="115">
        <f t="shared" si="4"/>
        <v>0</v>
      </c>
      <c r="K17" s="115">
        <f t="shared" si="4"/>
        <v>0</v>
      </c>
    </row>
    <row r="18" spans="1:11" s="122" customFormat="1" ht="36" customHeight="1">
      <c r="A18" s="117">
        <f aca="true" t="shared" si="5" ref="A18:A49">A17+1</f>
        <v>10</v>
      </c>
      <c r="B18" s="118" t="s">
        <v>63</v>
      </c>
      <c r="C18" s="119">
        <f>F18+I18</f>
        <v>0</v>
      </c>
      <c r="D18" s="120">
        <f>G18+J18</f>
        <v>0</v>
      </c>
      <c r="E18" s="120">
        <f>D18-C18</f>
        <v>0</v>
      </c>
      <c r="F18" s="123"/>
      <c r="G18" s="123">
        <f>F18</f>
        <v>0</v>
      </c>
      <c r="H18" s="123">
        <f>G18-F18</f>
        <v>0</v>
      </c>
      <c r="I18" s="123"/>
      <c r="J18" s="121">
        <f>I18</f>
        <v>0</v>
      </c>
      <c r="K18" s="121">
        <f>J18-I18</f>
        <v>0</v>
      </c>
    </row>
    <row r="19" spans="1:11" s="122" customFormat="1" ht="18.75" customHeight="1">
      <c r="A19" s="117">
        <f t="shared" si="5"/>
        <v>11</v>
      </c>
      <c r="B19" s="118" t="s">
        <v>64</v>
      </c>
      <c r="C19" s="119">
        <f>F19+I19</f>
        <v>0</v>
      </c>
      <c r="D19" s="120">
        <f>G19+J19</f>
        <v>0</v>
      </c>
      <c r="E19" s="120">
        <f>D19-C19</f>
        <v>0</v>
      </c>
      <c r="F19" s="123"/>
      <c r="G19" s="123">
        <f>F19</f>
        <v>0</v>
      </c>
      <c r="H19" s="123">
        <f>G19-F19</f>
        <v>0</v>
      </c>
      <c r="I19" s="123"/>
      <c r="J19" s="121">
        <f>I19</f>
        <v>0</v>
      </c>
      <c r="K19" s="121">
        <f>J19-I19</f>
        <v>0</v>
      </c>
    </row>
    <row r="20" spans="1:11" s="99" customFormat="1" ht="18.75" customHeight="1">
      <c r="A20" s="125">
        <f t="shared" si="5"/>
        <v>12</v>
      </c>
      <c r="B20" s="126" t="s">
        <v>65</v>
      </c>
      <c r="C20" s="127">
        <f aca="true" t="shared" si="6" ref="C20:K20">C21+C26</f>
        <v>0</v>
      </c>
      <c r="D20" s="128">
        <f t="shared" si="6"/>
        <v>0</v>
      </c>
      <c r="E20" s="128">
        <f t="shared" si="6"/>
        <v>0</v>
      </c>
      <c r="F20" s="127">
        <f t="shared" si="6"/>
        <v>0</v>
      </c>
      <c r="G20" s="129">
        <f t="shared" si="6"/>
        <v>0</v>
      </c>
      <c r="H20" s="129">
        <f t="shared" si="6"/>
        <v>0</v>
      </c>
      <c r="I20" s="127">
        <f t="shared" si="6"/>
        <v>0</v>
      </c>
      <c r="J20" s="130">
        <f t="shared" si="6"/>
        <v>0</v>
      </c>
      <c r="K20" s="130">
        <f t="shared" si="6"/>
        <v>0</v>
      </c>
    </row>
    <row r="21" spans="1:11" s="116" customFormat="1" ht="18.75" customHeight="1">
      <c r="A21" s="111">
        <f t="shared" si="5"/>
        <v>13</v>
      </c>
      <c r="B21" s="112" t="s">
        <v>55</v>
      </c>
      <c r="C21" s="113">
        <f aca="true" t="shared" si="7" ref="C21:K21">SUM(C22:C25)</f>
        <v>0</v>
      </c>
      <c r="D21" s="114">
        <f t="shared" si="7"/>
        <v>0</v>
      </c>
      <c r="E21" s="114">
        <f t="shared" si="7"/>
        <v>0</v>
      </c>
      <c r="F21" s="113">
        <f t="shared" si="7"/>
        <v>0</v>
      </c>
      <c r="G21" s="124">
        <f t="shared" si="7"/>
        <v>0</v>
      </c>
      <c r="H21" s="124">
        <f t="shared" si="7"/>
        <v>0</v>
      </c>
      <c r="I21" s="113">
        <f t="shared" si="7"/>
        <v>0</v>
      </c>
      <c r="J21" s="115">
        <f t="shared" si="7"/>
        <v>0</v>
      </c>
      <c r="K21" s="115">
        <f t="shared" si="7"/>
        <v>0</v>
      </c>
    </row>
    <row r="22" spans="1:11" s="122" customFormat="1" ht="18.75" customHeight="1">
      <c r="A22" s="117">
        <f t="shared" si="5"/>
        <v>14</v>
      </c>
      <c r="B22" s="118" t="s">
        <v>56</v>
      </c>
      <c r="C22" s="119">
        <f aca="true" t="shared" si="8" ref="C22:D25">F22+I22</f>
        <v>0</v>
      </c>
      <c r="D22" s="120">
        <f t="shared" si="8"/>
        <v>0</v>
      </c>
      <c r="E22" s="120">
        <f>D22-C22</f>
        <v>0</v>
      </c>
      <c r="F22" s="123"/>
      <c r="G22" s="123">
        <f>F22</f>
        <v>0</v>
      </c>
      <c r="H22" s="123">
        <f>G22-F22</f>
        <v>0</v>
      </c>
      <c r="I22" s="123"/>
      <c r="J22" s="121">
        <f>I22</f>
        <v>0</v>
      </c>
      <c r="K22" s="121">
        <f>J22-I22</f>
        <v>0</v>
      </c>
    </row>
    <row r="23" spans="1:11" s="122" customFormat="1" ht="18.75" customHeight="1">
      <c r="A23" s="117">
        <f t="shared" si="5"/>
        <v>15</v>
      </c>
      <c r="B23" s="118" t="s">
        <v>59</v>
      </c>
      <c r="C23" s="119">
        <f t="shared" si="8"/>
        <v>0</v>
      </c>
      <c r="D23" s="120">
        <f t="shared" si="8"/>
        <v>0</v>
      </c>
      <c r="E23" s="120">
        <f>D23-C23</f>
        <v>0</v>
      </c>
      <c r="F23" s="123"/>
      <c r="G23" s="123">
        <f>F23</f>
        <v>0</v>
      </c>
      <c r="H23" s="123">
        <f>G23-F23</f>
        <v>0</v>
      </c>
      <c r="I23" s="123"/>
      <c r="J23" s="121">
        <f>I23</f>
        <v>0</v>
      </c>
      <c r="K23" s="121">
        <f>J23-I23</f>
        <v>0</v>
      </c>
    </row>
    <row r="24" spans="1:11" s="122" customFormat="1" ht="18.75" customHeight="1">
      <c r="A24" s="117">
        <f t="shared" si="5"/>
        <v>16</v>
      </c>
      <c r="B24" s="118" t="s">
        <v>60</v>
      </c>
      <c r="C24" s="119">
        <f t="shared" si="8"/>
        <v>0</v>
      </c>
      <c r="D24" s="120">
        <f t="shared" si="8"/>
        <v>0</v>
      </c>
      <c r="E24" s="120">
        <f>D24-C24</f>
        <v>0</v>
      </c>
      <c r="F24" s="123"/>
      <c r="G24" s="123">
        <f>F24</f>
        <v>0</v>
      </c>
      <c r="H24" s="123">
        <f>G24-F24</f>
        <v>0</v>
      </c>
      <c r="I24" s="123"/>
      <c r="J24" s="121">
        <f>I24</f>
        <v>0</v>
      </c>
      <c r="K24" s="121">
        <f>J24-I24</f>
        <v>0</v>
      </c>
    </row>
    <row r="25" spans="1:11" s="122" customFormat="1" ht="18.75" customHeight="1">
      <c r="A25" s="117">
        <f t="shared" si="5"/>
        <v>17</v>
      </c>
      <c r="B25" s="118" t="s">
        <v>61</v>
      </c>
      <c r="C25" s="119">
        <f t="shared" si="8"/>
        <v>0</v>
      </c>
      <c r="D25" s="120">
        <f t="shared" si="8"/>
        <v>0</v>
      </c>
      <c r="E25" s="120">
        <f>D25-C25</f>
        <v>0</v>
      </c>
      <c r="F25" s="123"/>
      <c r="G25" s="123">
        <f>F25</f>
        <v>0</v>
      </c>
      <c r="H25" s="123">
        <f>G25-F25</f>
        <v>0</v>
      </c>
      <c r="I25" s="123"/>
      <c r="J25" s="121">
        <f>I25</f>
        <v>0</v>
      </c>
      <c r="K25" s="121">
        <f>J25-I25</f>
        <v>0</v>
      </c>
    </row>
    <row r="26" spans="1:11" s="116" customFormat="1" ht="18.75" customHeight="1">
      <c r="A26" s="111">
        <f t="shared" si="5"/>
        <v>18</v>
      </c>
      <c r="B26" s="112" t="s">
        <v>62</v>
      </c>
      <c r="C26" s="113">
        <f aca="true" t="shared" si="9" ref="C26:K26">C27+C28</f>
        <v>0</v>
      </c>
      <c r="D26" s="114">
        <f t="shared" si="9"/>
        <v>0</v>
      </c>
      <c r="E26" s="114">
        <f t="shared" si="9"/>
        <v>0</v>
      </c>
      <c r="F26" s="113">
        <f t="shared" si="9"/>
        <v>0</v>
      </c>
      <c r="G26" s="124">
        <f t="shared" si="9"/>
        <v>0</v>
      </c>
      <c r="H26" s="124">
        <f t="shared" si="9"/>
        <v>0</v>
      </c>
      <c r="I26" s="113">
        <f t="shared" si="9"/>
        <v>0</v>
      </c>
      <c r="J26" s="115">
        <f t="shared" si="9"/>
        <v>0</v>
      </c>
      <c r="K26" s="115">
        <f t="shared" si="9"/>
        <v>0</v>
      </c>
    </row>
    <row r="27" spans="1:11" s="122" customFormat="1" ht="34.5" customHeight="1">
      <c r="A27" s="117">
        <f t="shared" si="5"/>
        <v>19</v>
      </c>
      <c r="B27" s="118" t="s">
        <v>63</v>
      </c>
      <c r="C27" s="119">
        <f>F27+I27</f>
        <v>0</v>
      </c>
      <c r="D27" s="120">
        <f>G27+J27</f>
        <v>0</v>
      </c>
      <c r="E27" s="120">
        <f>D27-C27</f>
        <v>0</v>
      </c>
      <c r="F27" s="123"/>
      <c r="G27" s="123">
        <f>F27</f>
        <v>0</v>
      </c>
      <c r="H27" s="123">
        <f>G27-F27</f>
        <v>0</v>
      </c>
      <c r="I27" s="123"/>
      <c r="J27" s="121">
        <f>I27</f>
        <v>0</v>
      </c>
      <c r="K27" s="121">
        <f>J27-I27</f>
        <v>0</v>
      </c>
    </row>
    <row r="28" spans="1:11" s="122" customFormat="1" ht="18.75" customHeight="1">
      <c r="A28" s="117">
        <f t="shared" si="5"/>
        <v>20</v>
      </c>
      <c r="B28" s="118" t="s">
        <v>64</v>
      </c>
      <c r="C28" s="119">
        <f>F28+I28</f>
        <v>0</v>
      </c>
      <c r="D28" s="120">
        <f>G28+J28</f>
        <v>0</v>
      </c>
      <c r="E28" s="120">
        <f>D28-C28</f>
        <v>0</v>
      </c>
      <c r="F28" s="123"/>
      <c r="G28" s="123">
        <f>F28</f>
        <v>0</v>
      </c>
      <c r="H28" s="123">
        <f>G28-F28</f>
        <v>0</v>
      </c>
      <c r="I28" s="123"/>
      <c r="J28" s="121">
        <f>I28</f>
        <v>0</v>
      </c>
      <c r="K28" s="121">
        <f>J28-I28</f>
        <v>0</v>
      </c>
    </row>
    <row r="29" spans="1:11" s="99" customFormat="1" ht="18" customHeight="1">
      <c r="A29" s="125">
        <f t="shared" si="5"/>
        <v>21</v>
      </c>
      <c r="B29" s="131" t="s">
        <v>66</v>
      </c>
      <c r="C29" s="127">
        <f aca="true" t="shared" si="10" ref="C29:K29">C30+C35</f>
        <v>0</v>
      </c>
      <c r="D29" s="128">
        <f t="shared" si="10"/>
        <v>0</v>
      </c>
      <c r="E29" s="128">
        <f t="shared" si="10"/>
        <v>0</v>
      </c>
      <c r="F29" s="128">
        <f t="shared" si="10"/>
        <v>0</v>
      </c>
      <c r="G29" s="130">
        <f t="shared" si="10"/>
        <v>0</v>
      </c>
      <c r="H29" s="130">
        <f t="shared" si="10"/>
        <v>0</v>
      </c>
      <c r="I29" s="128">
        <f t="shared" si="10"/>
        <v>0</v>
      </c>
      <c r="J29" s="130">
        <f t="shared" si="10"/>
        <v>0</v>
      </c>
      <c r="K29" s="130">
        <f t="shared" si="10"/>
        <v>0</v>
      </c>
    </row>
    <row r="30" spans="1:11" s="116" customFormat="1" ht="18" customHeight="1">
      <c r="A30" s="111">
        <f t="shared" si="5"/>
        <v>22</v>
      </c>
      <c r="B30" s="112" t="s">
        <v>55</v>
      </c>
      <c r="C30" s="113">
        <f aca="true" t="shared" si="11" ref="C30:K30">SUM(C31:C34)</f>
        <v>0</v>
      </c>
      <c r="D30" s="114">
        <f t="shared" si="11"/>
        <v>0</v>
      </c>
      <c r="E30" s="114">
        <f t="shared" si="11"/>
        <v>0</v>
      </c>
      <c r="F30" s="114">
        <f t="shared" si="11"/>
        <v>0</v>
      </c>
      <c r="G30" s="115">
        <f t="shared" si="11"/>
        <v>0</v>
      </c>
      <c r="H30" s="115">
        <f t="shared" si="11"/>
        <v>0</v>
      </c>
      <c r="I30" s="114">
        <f t="shared" si="11"/>
        <v>0</v>
      </c>
      <c r="J30" s="115">
        <f t="shared" si="11"/>
        <v>0</v>
      </c>
      <c r="K30" s="115">
        <f t="shared" si="11"/>
        <v>0</v>
      </c>
    </row>
    <row r="31" spans="1:11" s="122" customFormat="1" ht="18" customHeight="1">
      <c r="A31" s="117">
        <f t="shared" si="5"/>
        <v>23</v>
      </c>
      <c r="B31" s="118" t="s">
        <v>67</v>
      </c>
      <c r="C31" s="119">
        <f aca="true" t="shared" si="12" ref="C31:D34">F31+I31</f>
        <v>0</v>
      </c>
      <c r="D31" s="120">
        <f t="shared" si="12"/>
        <v>0</v>
      </c>
      <c r="E31" s="120">
        <f>D31-C31</f>
        <v>0</v>
      </c>
      <c r="F31" s="120">
        <f>F11+F22</f>
        <v>0</v>
      </c>
      <c r="G31" s="121">
        <f>G11+G22</f>
        <v>0</v>
      </c>
      <c r="H31" s="121">
        <f>G31-F31</f>
        <v>0</v>
      </c>
      <c r="I31" s="120">
        <f>I11+I22</f>
        <v>0</v>
      </c>
      <c r="J31" s="121">
        <f>J11+J22</f>
        <v>0</v>
      </c>
      <c r="K31" s="121">
        <f>J31-I31</f>
        <v>0</v>
      </c>
    </row>
    <row r="32" spans="1:11" s="122" customFormat="1" ht="18" customHeight="1">
      <c r="A32" s="117">
        <f t="shared" si="5"/>
        <v>24</v>
      </c>
      <c r="B32" s="118" t="s">
        <v>68</v>
      </c>
      <c r="C32" s="119">
        <f t="shared" si="12"/>
        <v>0</v>
      </c>
      <c r="D32" s="120">
        <f t="shared" si="12"/>
        <v>0</v>
      </c>
      <c r="E32" s="120">
        <f>D32-C32</f>
        <v>0</v>
      </c>
      <c r="F32" s="120">
        <f aca="true" t="shared" si="13" ref="F32:G34">F14+F23</f>
        <v>0</v>
      </c>
      <c r="G32" s="121">
        <f t="shared" si="13"/>
        <v>0</v>
      </c>
      <c r="H32" s="121">
        <f>G32-F32</f>
        <v>0</v>
      </c>
      <c r="I32" s="120">
        <f aca="true" t="shared" si="14" ref="I32:J37">I14+I23</f>
        <v>0</v>
      </c>
      <c r="J32" s="121">
        <f t="shared" si="14"/>
        <v>0</v>
      </c>
      <c r="K32" s="121">
        <f>J32-I32</f>
        <v>0</v>
      </c>
    </row>
    <row r="33" spans="1:11" s="122" customFormat="1" ht="18" customHeight="1">
      <c r="A33" s="117">
        <f t="shared" si="5"/>
        <v>25</v>
      </c>
      <c r="B33" s="118" t="s">
        <v>69</v>
      </c>
      <c r="C33" s="119">
        <f t="shared" si="12"/>
        <v>0</v>
      </c>
      <c r="D33" s="120">
        <f t="shared" si="12"/>
        <v>0</v>
      </c>
      <c r="E33" s="120">
        <f>D33-C33</f>
        <v>0</v>
      </c>
      <c r="F33" s="120">
        <f t="shared" si="13"/>
        <v>0</v>
      </c>
      <c r="G33" s="121">
        <f t="shared" si="13"/>
        <v>0</v>
      </c>
      <c r="H33" s="121">
        <f>G33-F33</f>
        <v>0</v>
      </c>
      <c r="I33" s="120">
        <f t="shared" si="14"/>
        <v>0</v>
      </c>
      <c r="J33" s="121">
        <f t="shared" si="14"/>
        <v>0</v>
      </c>
      <c r="K33" s="121">
        <f>J33-I33</f>
        <v>0</v>
      </c>
    </row>
    <row r="34" spans="1:11" s="122" customFormat="1" ht="18" customHeight="1">
      <c r="A34" s="117">
        <f t="shared" si="5"/>
        <v>26</v>
      </c>
      <c r="B34" s="118" t="s">
        <v>70</v>
      </c>
      <c r="C34" s="119">
        <f t="shared" si="12"/>
        <v>0</v>
      </c>
      <c r="D34" s="120">
        <f t="shared" si="12"/>
        <v>0</v>
      </c>
      <c r="E34" s="120">
        <f>D34-C34</f>
        <v>0</v>
      </c>
      <c r="F34" s="120">
        <f t="shared" si="13"/>
        <v>0</v>
      </c>
      <c r="G34" s="121">
        <f t="shared" si="13"/>
        <v>0</v>
      </c>
      <c r="H34" s="121">
        <f>G34-F34</f>
        <v>0</v>
      </c>
      <c r="I34" s="120">
        <f t="shared" si="14"/>
        <v>0</v>
      </c>
      <c r="J34" s="121">
        <f t="shared" si="14"/>
        <v>0</v>
      </c>
      <c r="K34" s="121">
        <f>J34-I34</f>
        <v>0</v>
      </c>
    </row>
    <row r="35" spans="1:11" s="116" customFormat="1" ht="18" customHeight="1">
      <c r="A35" s="111">
        <f t="shared" si="5"/>
        <v>27</v>
      </c>
      <c r="B35" s="112" t="s">
        <v>71</v>
      </c>
      <c r="C35" s="113">
        <f>C17+C26</f>
        <v>0</v>
      </c>
      <c r="D35" s="114">
        <f>D17+D26</f>
        <v>0</v>
      </c>
      <c r="E35" s="114">
        <f>E17+E26</f>
        <v>0</v>
      </c>
      <c r="F35" s="114">
        <f>F17+F26</f>
        <v>0</v>
      </c>
      <c r="G35" s="115">
        <f>G36+G37</f>
        <v>0</v>
      </c>
      <c r="H35" s="115">
        <f>H17+H26</f>
        <v>0</v>
      </c>
      <c r="I35" s="114">
        <f t="shared" si="14"/>
        <v>0</v>
      </c>
      <c r="J35" s="115">
        <f t="shared" si="14"/>
        <v>0</v>
      </c>
      <c r="K35" s="115">
        <f>K17+K26</f>
        <v>0</v>
      </c>
    </row>
    <row r="36" spans="1:11" s="122" customFormat="1" ht="36" customHeight="1">
      <c r="A36" s="117">
        <f t="shared" si="5"/>
        <v>28</v>
      </c>
      <c r="B36" s="118" t="s">
        <v>72</v>
      </c>
      <c r="C36" s="119">
        <f>F36+I36</f>
        <v>0</v>
      </c>
      <c r="D36" s="120">
        <f>G36+J36</f>
        <v>0</v>
      </c>
      <c r="E36" s="120">
        <f>D36-C36</f>
        <v>0</v>
      </c>
      <c r="F36" s="120">
        <f>F18+F27</f>
        <v>0</v>
      </c>
      <c r="G36" s="121">
        <f>G18+G27</f>
        <v>0</v>
      </c>
      <c r="H36" s="121">
        <f>G36-F36</f>
        <v>0</v>
      </c>
      <c r="I36" s="120">
        <f t="shared" si="14"/>
        <v>0</v>
      </c>
      <c r="J36" s="121">
        <f t="shared" si="14"/>
        <v>0</v>
      </c>
      <c r="K36" s="121">
        <f>J36-I36</f>
        <v>0</v>
      </c>
    </row>
    <row r="37" spans="1:11" s="122" customFormat="1" ht="18" customHeight="1">
      <c r="A37" s="117">
        <f t="shared" si="5"/>
        <v>29</v>
      </c>
      <c r="B37" s="118" t="s">
        <v>64</v>
      </c>
      <c r="C37" s="119">
        <f>F37+I37</f>
        <v>0</v>
      </c>
      <c r="D37" s="120">
        <f>G37+J37</f>
        <v>0</v>
      </c>
      <c r="E37" s="120">
        <f>D37-C37</f>
        <v>0</v>
      </c>
      <c r="F37" s="120">
        <f>F19+F28</f>
        <v>0</v>
      </c>
      <c r="G37" s="121">
        <f>G19+G28</f>
        <v>0</v>
      </c>
      <c r="H37" s="121">
        <f>G37-F37</f>
        <v>0</v>
      </c>
      <c r="I37" s="120">
        <f t="shared" si="14"/>
        <v>0</v>
      </c>
      <c r="J37" s="121">
        <f t="shared" si="14"/>
        <v>0</v>
      </c>
      <c r="K37" s="121">
        <f>J37-I37</f>
        <v>0</v>
      </c>
    </row>
    <row r="38" spans="1:11" s="99" customFormat="1" ht="18" customHeight="1">
      <c r="A38" s="125">
        <f t="shared" si="5"/>
        <v>30</v>
      </c>
      <c r="B38" s="126" t="s">
        <v>73</v>
      </c>
      <c r="C38" s="127">
        <f aca="true" t="shared" si="15" ref="C38:K38">C39+C44</f>
        <v>0</v>
      </c>
      <c r="D38" s="128">
        <f t="shared" si="15"/>
        <v>0</v>
      </c>
      <c r="E38" s="128">
        <f t="shared" si="15"/>
        <v>0</v>
      </c>
      <c r="F38" s="128">
        <f t="shared" si="15"/>
        <v>0</v>
      </c>
      <c r="G38" s="130">
        <f t="shared" si="15"/>
        <v>0</v>
      </c>
      <c r="H38" s="130">
        <f t="shared" si="15"/>
        <v>0</v>
      </c>
      <c r="I38" s="128">
        <f t="shared" si="15"/>
        <v>0</v>
      </c>
      <c r="J38" s="130">
        <f t="shared" si="15"/>
        <v>0</v>
      </c>
      <c r="K38" s="130">
        <f t="shared" si="15"/>
        <v>0</v>
      </c>
    </row>
    <row r="39" spans="1:11" s="116" customFormat="1" ht="18" customHeight="1">
      <c r="A39" s="111">
        <f t="shared" si="5"/>
        <v>31</v>
      </c>
      <c r="B39" s="112" t="s">
        <v>55</v>
      </c>
      <c r="C39" s="113">
        <f aca="true" t="shared" si="16" ref="C39:K39">SUM(C40:C43)</f>
        <v>0</v>
      </c>
      <c r="D39" s="114">
        <f t="shared" si="16"/>
        <v>0</v>
      </c>
      <c r="E39" s="114">
        <f t="shared" si="16"/>
        <v>0</v>
      </c>
      <c r="F39" s="114">
        <f t="shared" si="16"/>
        <v>0</v>
      </c>
      <c r="G39" s="115">
        <f t="shared" si="16"/>
        <v>0</v>
      </c>
      <c r="H39" s="115">
        <f t="shared" si="16"/>
        <v>0</v>
      </c>
      <c r="I39" s="114">
        <f t="shared" si="16"/>
        <v>0</v>
      </c>
      <c r="J39" s="115">
        <f t="shared" si="16"/>
        <v>0</v>
      </c>
      <c r="K39" s="115">
        <f t="shared" si="16"/>
        <v>0</v>
      </c>
    </row>
    <row r="40" spans="1:11" s="122" customFormat="1" ht="18" customHeight="1">
      <c r="A40" s="117">
        <f t="shared" si="5"/>
        <v>32</v>
      </c>
      <c r="B40" s="118" t="s">
        <v>56</v>
      </c>
      <c r="C40" s="119">
        <f aca="true" t="shared" si="17" ref="C40:D45">F40+I40</f>
        <v>0</v>
      </c>
      <c r="D40" s="120">
        <f t="shared" si="17"/>
        <v>0</v>
      </c>
      <c r="E40" s="120">
        <f aca="true" t="shared" si="18" ref="E40:E46">D40-C40</f>
        <v>0</v>
      </c>
      <c r="F40" s="123"/>
      <c r="G40" s="123">
        <f>F40</f>
        <v>0</v>
      </c>
      <c r="H40" s="123">
        <f aca="true" t="shared" si="19" ref="H40:H46">G40-F40</f>
        <v>0</v>
      </c>
      <c r="I40" s="123"/>
      <c r="J40" s="121"/>
      <c r="K40" s="121">
        <f aca="true" t="shared" si="20" ref="K40:K46">J40-I40</f>
        <v>0</v>
      </c>
    </row>
    <row r="41" spans="1:11" s="122" customFormat="1" ht="18" customHeight="1">
      <c r="A41" s="117">
        <f t="shared" si="5"/>
        <v>33</v>
      </c>
      <c r="B41" s="118" t="s">
        <v>59</v>
      </c>
      <c r="C41" s="119">
        <f t="shared" si="17"/>
        <v>0</v>
      </c>
      <c r="D41" s="120">
        <f t="shared" si="17"/>
        <v>0</v>
      </c>
      <c r="E41" s="120">
        <f t="shared" si="18"/>
        <v>0</v>
      </c>
      <c r="F41" s="123"/>
      <c r="G41" s="123">
        <f>F41</f>
        <v>0</v>
      </c>
      <c r="H41" s="123">
        <f t="shared" si="19"/>
        <v>0</v>
      </c>
      <c r="I41" s="123"/>
      <c r="J41" s="121">
        <f>I41</f>
        <v>0</v>
      </c>
      <c r="K41" s="121">
        <f t="shared" si="20"/>
        <v>0</v>
      </c>
    </row>
    <row r="42" spans="1:11" s="122" customFormat="1" ht="18" customHeight="1">
      <c r="A42" s="117">
        <f t="shared" si="5"/>
        <v>34</v>
      </c>
      <c r="B42" s="118" t="s">
        <v>60</v>
      </c>
      <c r="C42" s="119">
        <f t="shared" si="17"/>
        <v>0</v>
      </c>
      <c r="D42" s="120">
        <f t="shared" si="17"/>
        <v>0</v>
      </c>
      <c r="E42" s="120">
        <f t="shared" si="18"/>
        <v>0</v>
      </c>
      <c r="F42" s="123"/>
      <c r="G42" s="123">
        <f>F42</f>
        <v>0</v>
      </c>
      <c r="H42" s="123">
        <f t="shared" si="19"/>
        <v>0</v>
      </c>
      <c r="I42" s="123"/>
      <c r="J42" s="121">
        <f>I42</f>
        <v>0</v>
      </c>
      <c r="K42" s="121">
        <f t="shared" si="20"/>
        <v>0</v>
      </c>
    </row>
    <row r="43" spans="1:11" s="122" customFormat="1" ht="18" customHeight="1">
      <c r="A43" s="117">
        <f t="shared" si="5"/>
        <v>35</v>
      </c>
      <c r="B43" s="118" t="s">
        <v>61</v>
      </c>
      <c r="C43" s="119">
        <f t="shared" si="17"/>
        <v>0</v>
      </c>
      <c r="D43" s="120">
        <f t="shared" si="17"/>
        <v>0</v>
      </c>
      <c r="E43" s="120">
        <f t="shared" si="18"/>
        <v>0</v>
      </c>
      <c r="F43" s="123"/>
      <c r="G43" s="123">
        <f>F43</f>
        <v>0</v>
      </c>
      <c r="H43" s="123">
        <f t="shared" si="19"/>
        <v>0</v>
      </c>
      <c r="I43" s="123"/>
      <c r="J43" s="121">
        <f>I43</f>
        <v>0</v>
      </c>
      <c r="K43" s="121">
        <f t="shared" si="20"/>
        <v>0</v>
      </c>
    </row>
    <row r="44" spans="1:11" s="116" customFormat="1" ht="18" customHeight="1">
      <c r="A44" s="111">
        <f t="shared" si="5"/>
        <v>36</v>
      </c>
      <c r="B44" s="112" t="s">
        <v>62</v>
      </c>
      <c r="C44" s="113">
        <f t="shared" si="17"/>
        <v>0</v>
      </c>
      <c r="D44" s="114">
        <f t="shared" si="17"/>
        <v>0</v>
      </c>
      <c r="E44" s="114">
        <f t="shared" si="18"/>
        <v>0</v>
      </c>
      <c r="F44" s="113">
        <f>F45+F46</f>
        <v>0</v>
      </c>
      <c r="G44" s="124">
        <f>G45+G46</f>
        <v>0</v>
      </c>
      <c r="H44" s="124">
        <f t="shared" si="19"/>
        <v>0</v>
      </c>
      <c r="I44" s="113">
        <f>I45+I46</f>
        <v>0</v>
      </c>
      <c r="J44" s="115">
        <f>I44-H44</f>
        <v>0</v>
      </c>
      <c r="K44" s="115">
        <f t="shared" si="20"/>
        <v>0</v>
      </c>
    </row>
    <row r="45" spans="1:11" s="122" customFormat="1" ht="33.75" customHeight="1">
      <c r="A45" s="117">
        <f t="shared" si="5"/>
        <v>37</v>
      </c>
      <c r="B45" s="118" t="s">
        <v>72</v>
      </c>
      <c r="C45" s="119">
        <f t="shared" si="17"/>
        <v>0</v>
      </c>
      <c r="D45" s="120">
        <f t="shared" si="17"/>
        <v>0</v>
      </c>
      <c r="E45" s="120">
        <f t="shared" si="18"/>
        <v>0</v>
      </c>
      <c r="F45" s="123"/>
      <c r="G45" s="123">
        <f>F45</f>
        <v>0</v>
      </c>
      <c r="H45" s="123">
        <f t="shared" si="19"/>
        <v>0</v>
      </c>
      <c r="I45" s="123"/>
      <c r="J45" s="121">
        <f>I45</f>
        <v>0</v>
      </c>
      <c r="K45" s="121">
        <f t="shared" si="20"/>
        <v>0</v>
      </c>
    </row>
    <row r="46" spans="1:11" s="122" customFormat="1" ht="18" customHeight="1">
      <c r="A46" s="117">
        <f t="shared" si="5"/>
        <v>38</v>
      </c>
      <c r="B46" s="118" t="s">
        <v>64</v>
      </c>
      <c r="C46" s="119">
        <f>F46+I46</f>
        <v>0</v>
      </c>
      <c r="D46" s="120">
        <f>C46</f>
        <v>0</v>
      </c>
      <c r="E46" s="120">
        <f t="shared" si="18"/>
        <v>0</v>
      </c>
      <c r="F46" s="123"/>
      <c r="G46" s="123">
        <f>F46</f>
        <v>0</v>
      </c>
      <c r="H46" s="123">
        <f t="shared" si="19"/>
        <v>0</v>
      </c>
      <c r="I46" s="123"/>
      <c r="J46" s="121">
        <f>I46</f>
        <v>0</v>
      </c>
      <c r="K46" s="121">
        <f t="shared" si="20"/>
        <v>0</v>
      </c>
    </row>
    <row r="47" spans="1:11" s="99" customFormat="1" ht="18" customHeight="1">
      <c r="A47" s="125">
        <f t="shared" si="5"/>
        <v>39</v>
      </c>
      <c r="B47" s="126" t="s">
        <v>74</v>
      </c>
      <c r="C47" s="127">
        <f aca="true" t="shared" si="21" ref="C47:K47">C48+C53</f>
        <v>0</v>
      </c>
      <c r="D47" s="128">
        <f t="shared" si="21"/>
        <v>0</v>
      </c>
      <c r="E47" s="128">
        <f t="shared" si="21"/>
        <v>0</v>
      </c>
      <c r="F47" s="127">
        <f t="shared" si="21"/>
        <v>0</v>
      </c>
      <c r="G47" s="129">
        <f t="shared" si="21"/>
        <v>0</v>
      </c>
      <c r="H47" s="129">
        <f t="shared" si="21"/>
        <v>0</v>
      </c>
      <c r="I47" s="127">
        <f t="shared" si="21"/>
        <v>0</v>
      </c>
      <c r="J47" s="130">
        <f t="shared" si="21"/>
        <v>0</v>
      </c>
      <c r="K47" s="130">
        <f t="shared" si="21"/>
        <v>0</v>
      </c>
    </row>
    <row r="48" spans="1:11" s="116" customFormat="1" ht="18" customHeight="1">
      <c r="A48" s="111">
        <f t="shared" si="5"/>
        <v>40</v>
      </c>
      <c r="B48" s="112" t="s">
        <v>55</v>
      </c>
      <c r="C48" s="113">
        <f aca="true" t="shared" si="22" ref="C48:K48">SUM(C49:C52)</f>
        <v>0</v>
      </c>
      <c r="D48" s="114">
        <f t="shared" si="22"/>
        <v>0</v>
      </c>
      <c r="E48" s="114">
        <f t="shared" si="22"/>
        <v>0</v>
      </c>
      <c r="F48" s="113">
        <f t="shared" si="22"/>
        <v>0</v>
      </c>
      <c r="G48" s="124">
        <f t="shared" si="22"/>
        <v>0</v>
      </c>
      <c r="H48" s="124">
        <f t="shared" si="22"/>
        <v>0</v>
      </c>
      <c r="I48" s="113">
        <f t="shared" si="22"/>
        <v>0</v>
      </c>
      <c r="J48" s="115">
        <f t="shared" si="22"/>
        <v>0</v>
      </c>
      <c r="K48" s="115">
        <f t="shared" si="22"/>
        <v>0</v>
      </c>
    </row>
    <row r="49" spans="1:11" s="122" customFormat="1" ht="18" customHeight="1">
      <c r="A49" s="117">
        <f t="shared" si="5"/>
        <v>41</v>
      </c>
      <c r="B49" s="118" t="s">
        <v>56</v>
      </c>
      <c r="C49" s="119">
        <f aca="true" t="shared" si="23" ref="C49:D55">F49+I49</f>
        <v>0</v>
      </c>
      <c r="D49" s="120">
        <f t="shared" si="23"/>
        <v>0</v>
      </c>
      <c r="E49" s="120">
        <f aca="true" t="shared" si="24" ref="E49:E55">D49-C49</f>
        <v>0</v>
      </c>
      <c r="F49" s="123"/>
      <c r="G49" s="123">
        <f>F49</f>
        <v>0</v>
      </c>
      <c r="H49" s="123">
        <f aca="true" t="shared" si="25" ref="H49:H55">G49-F49</f>
        <v>0</v>
      </c>
      <c r="I49" s="123"/>
      <c r="J49" s="121"/>
      <c r="K49" s="121">
        <f aca="true" t="shared" si="26" ref="K49:K55">J49-I49</f>
        <v>0</v>
      </c>
    </row>
    <row r="50" spans="1:11" s="122" customFormat="1" ht="18" customHeight="1">
      <c r="A50" s="117">
        <f aca="true" t="shared" si="27" ref="A50:A81">A49+1</f>
        <v>42</v>
      </c>
      <c r="B50" s="118" t="s">
        <v>59</v>
      </c>
      <c r="C50" s="119">
        <f t="shared" si="23"/>
        <v>0</v>
      </c>
      <c r="D50" s="120">
        <f t="shared" si="23"/>
        <v>0</v>
      </c>
      <c r="E50" s="120">
        <f t="shared" si="24"/>
        <v>0</v>
      </c>
      <c r="F50" s="123"/>
      <c r="G50" s="123">
        <f>F50</f>
        <v>0</v>
      </c>
      <c r="H50" s="123">
        <f t="shared" si="25"/>
        <v>0</v>
      </c>
      <c r="I50" s="123"/>
      <c r="J50" s="121">
        <f aca="true" t="shared" si="28" ref="J50:J55">I50</f>
        <v>0</v>
      </c>
      <c r="K50" s="121">
        <f t="shared" si="26"/>
        <v>0</v>
      </c>
    </row>
    <row r="51" spans="1:11" s="122" customFormat="1" ht="18" customHeight="1">
      <c r="A51" s="117">
        <f t="shared" si="27"/>
        <v>43</v>
      </c>
      <c r="B51" s="118" t="s">
        <v>60</v>
      </c>
      <c r="C51" s="119">
        <f t="shared" si="23"/>
        <v>0</v>
      </c>
      <c r="D51" s="120">
        <f t="shared" si="23"/>
        <v>0</v>
      </c>
      <c r="E51" s="120">
        <f t="shared" si="24"/>
        <v>0</v>
      </c>
      <c r="F51" s="123"/>
      <c r="G51" s="123">
        <f>F51</f>
        <v>0</v>
      </c>
      <c r="H51" s="123">
        <f t="shared" si="25"/>
        <v>0</v>
      </c>
      <c r="I51" s="123"/>
      <c r="J51" s="121">
        <f t="shared" si="28"/>
        <v>0</v>
      </c>
      <c r="K51" s="121">
        <f t="shared" si="26"/>
        <v>0</v>
      </c>
    </row>
    <row r="52" spans="1:11" s="122" customFormat="1" ht="18" customHeight="1">
      <c r="A52" s="117">
        <f t="shared" si="27"/>
        <v>44</v>
      </c>
      <c r="B52" s="118" t="s">
        <v>61</v>
      </c>
      <c r="C52" s="119">
        <f t="shared" si="23"/>
        <v>0</v>
      </c>
      <c r="D52" s="120">
        <f t="shared" si="23"/>
        <v>0</v>
      </c>
      <c r="E52" s="120">
        <f t="shared" si="24"/>
        <v>0</v>
      </c>
      <c r="F52" s="123"/>
      <c r="G52" s="123">
        <f>F52</f>
        <v>0</v>
      </c>
      <c r="H52" s="123">
        <f t="shared" si="25"/>
        <v>0</v>
      </c>
      <c r="I52" s="123"/>
      <c r="J52" s="121">
        <f t="shared" si="28"/>
        <v>0</v>
      </c>
      <c r="K52" s="121">
        <f t="shared" si="26"/>
        <v>0</v>
      </c>
    </row>
    <row r="53" spans="1:11" s="116" customFormat="1" ht="18" customHeight="1">
      <c r="A53" s="111">
        <f t="shared" si="27"/>
        <v>45</v>
      </c>
      <c r="B53" s="112" t="s">
        <v>62</v>
      </c>
      <c r="C53" s="113">
        <f t="shared" si="23"/>
        <v>0</v>
      </c>
      <c r="D53" s="114">
        <f t="shared" si="23"/>
        <v>0</v>
      </c>
      <c r="E53" s="114">
        <f t="shared" si="24"/>
        <v>0</v>
      </c>
      <c r="F53" s="113">
        <f>F54+F55</f>
        <v>0</v>
      </c>
      <c r="G53" s="124">
        <f>G54+G55</f>
        <v>0</v>
      </c>
      <c r="H53" s="124">
        <f t="shared" si="25"/>
        <v>0</v>
      </c>
      <c r="I53" s="113"/>
      <c r="J53" s="121">
        <f t="shared" si="28"/>
        <v>0</v>
      </c>
      <c r="K53" s="115">
        <f t="shared" si="26"/>
        <v>0</v>
      </c>
    </row>
    <row r="54" spans="1:11" s="122" customFormat="1" ht="34.5" customHeight="1">
      <c r="A54" s="117">
        <f t="shared" si="27"/>
        <v>46</v>
      </c>
      <c r="B54" s="118" t="s">
        <v>63</v>
      </c>
      <c r="C54" s="119">
        <f t="shared" si="23"/>
        <v>0</v>
      </c>
      <c r="D54" s="120">
        <f t="shared" si="23"/>
        <v>0</v>
      </c>
      <c r="E54" s="120">
        <f t="shared" si="24"/>
        <v>0</v>
      </c>
      <c r="F54" s="123"/>
      <c r="G54" s="123">
        <f>F54</f>
        <v>0</v>
      </c>
      <c r="H54" s="123">
        <f t="shared" si="25"/>
        <v>0</v>
      </c>
      <c r="I54" s="123"/>
      <c r="J54" s="121">
        <f t="shared" si="28"/>
        <v>0</v>
      </c>
      <c r="K54" s="121">
        <f t="shared" si="26"/>
        <v>0</v>
      </c>
    </row>
    <row r="55" spans="1:11" s="122" customFormat="1" ht="18" customHeight="1">
      <c r="A55" s="117">
        <f t="shared" si="27"/>
        <v>47</v>
      </c>
      <c r="B55" s="118" t="s">
        <v>64</v>
      </c>
      <c r="C55" s="119">
        <f t="shared" si="23"/>
        <v>0</v>
      </c>
      <c r="D55" s="120">
        <f t="shared" si="23"/>
        <v>0</v>
      </c>
      <c r="E55" s="120">
        <f t="shared" si="24"/>
        <v>0</v>
      </c>
      <c r="F55" s="123"/>
      <c r="G55" s="123">
        <f>F55</f>
        <v>0</v>
      </c>
      <c r="H55" s="123">
        <f t="shared" si="25"/>
        <v>0</v>
      </c>
      <c r="I55" s="123"/>
      <c r="J55" s="121">
        <f t="shared" si="28"/>
        <v>0</v>
      </c>
      <c r="K55" s="121">
        <f t="shared" si="26"/>
        <v>0</v>
      </c>
    </row>
    <row r="56" spans="1:11" s="99" customFormat="1" ht="33" customHeight="1">
      <c r="A56" s="125">
        <f t="shared" si="27"/>
        <v>48</v>
      </c>
      <c r="B56" s="126" t="s">
        <v>75</v>
      </c>
      <c r="C56" s="127">
        <f>C57+C66+C75</f>
        <v>0</v>
      </c>
      <c r="D56" s="128">
        <f>D57+D66+D75</f>
        <v>0</v>
      </c>
      <c r="E56" s="128">
        <f>E57+E66</f>
        <v>0</v>
      </c>
      <c r="F56" s="127">
        <f aca="true" t="shared" si="29" ref="F56:K56">F57+F66+F75</f>
        <v>0</v>
      </c>
      <c r="G56" s="129">
        <f t="shared" si="29"/>
        <v>0</v>
      </c>
      <c r="H56" s="129">
        <f t="shared" si="29"/>
        <v>0</v>
      </c>
      <c r="I56" s="127">
        <f t="shared" si="29"/>
        <v>0</v>
      </c>
      <c r="J56" s="130">
        <f t="shared" si="29"/>
        <v>0</v>
      </c>
      <c r="K56" s="130">
        <f t="shared" si="29"/>
        <v>0</v>
      </c>
    </row>
    <row r="57" spans="1:11" s="116" customFormat="1" ht="18" customHeight="1">
      <c r="A57" s="111">
        <f t="shared" si="27"/>
        <v>49</v>
      </c>
      <c r="B57" s="112" t="s">
        <v>76</v>
      </c>
      <c r="C57" s="113">
        <f aca="true" t="shared" si="30" ref="C57:K57">C58+C63</f>
        <v>0</v>
      </c>
      <c r="D57" s="114">
        <f t="shared" si="30"/>
        <v>0</v>
      </c>
      <c r="E57" s="114">
        <f t="shared" si="30"/>
        <v>0</v>
      </c>
      <c r="F57" s="113">
        <f t="shared" si="30"/>
        <v>0</v>
      </c>
      <c r="G57" s="124">
        <f t="shared" si="30"/>
        <v>0</v>
      </c>
      <c r="H57" s="124">
        <f t="shared" si="30"/>
        <v>0</v>
      </c>
      <c r="I57" s="113">
        <f t="shared" si="30"/>
        <v>0</v>
      </c>
      <c r="J57" s="115">
        <f t="shared" si="30"/>
        <v>0</v>
      </c>
      <c r="K57" s="115">
        <f t="shared" si="30"/>
        <v>0</v>
      </c>
    </row>
    <row r="58" spans="1:11" s="122" customFormat="1" ht="18" customHeight="1">
      <c r="A58" s="117">
        <f t="shared" si="27"/>
        <v>50</v>
      </c>
      <c r="B58" s="118" t="s">
        <v>77</v>
      </c>
      <c r="C58" s="119">
        <f aca="true" t="shared" si="31" ref="C58:K58">SUM(C59:C62)</f>
        <v>0</v>
      </c>
      <c r="D58" s="120">
        <f t="shared" si="31"/>
        <v>0</v>
      </c>
      <c r="E58" s="120">
        <f t="shared" si="31"/>
        <v>0</v>
      </c>
      <c r="F58" s="119">
        <f t="shared" si="31"/>
        <v>0</v>
      </c>
      <c r="G58" s="123">
        <f t="shared" si="31"/>
        <v>0</v>
      </c>
      <c r="H58" s="123">
        <f t="shared" si="31"/>
        <v>0</v>
      </c>
      <c r="I58" s="119">
        <f t="shared" si="31"/>
        <v>0</v>
      </c>
      <c r="J58" s="121">
        <f t="shared" si="31"/>
        <v>0</v>
      </c>
      <c r="K58" s="121">
        <f t="shared" si="31"/>
        <v>0</v>
      </c>
    </row>
    <row r="59" spans="1:11" s="122" customFormat="1" ht="18" customHeight="1">
      <c r="A59" s="117">
        <f t="shared" si="27"/>
        <v>51</v>
      </c>
      <c r="B59" s="118" t="s">
        <v>78</v>
      </c>
      <c r="C59" s="119">
        <f aca="true" t="shared" si="32" ref="C59:D62">F59+I59</f>
        <v>0</v>
      </c>
      <c r="D59" s="120">
        <f t="shared" si="32"/>
        <v>0</v>
      </c>
      <c r="E59" s="120">
        <f>D59-C59</f>
        <v>0</v>
      </c>
      <c r="F59" s="123"/>
      <c r="G59" s="123">
        <f>F59</f>
        <v>0</v>
      </c>
      <c r="H59" s="123">
        <f>G59-F59</f>
        <v>0</v>
      </c>
      <c r="I59" s="123"/>
      <c r="J59" s="121">
        <f>I59</f>
        <v>0</v>
      </c>
      <c r="K59" s="121">
        <f>J59-I59</f>
        <v>0</v>
      </c>
    </row>
    <row r="60" spans="1:11" s="122" customFormat="1" ht="18" customHeight="1">
      <c r="A60" s="117">
        <f t="shared" si="27"/>
        <v>52</v>
      </c>
      <c r="B60" s="118" t="s">
        <v>79</v>
      </c>
      <c r="C60" s="119">
        <f t="shared" si="32"/>
        <v>0</v>
      </c>
      <c r="D60" s="120">
        <f t="shared" si="32"/>
        <v>0</v>
      </c>
      <c r="E60" s="120">
        <f>D60-C60</f>
        <v>0</v>
      </c>
      <c r="F60" s="123"/>
      <c r="G60" s="123">
        <f>F60</f>
        <v>0</v>
      </c>
      <c r="H60" s="123">
        <f>G60-F60</f>
        <v>0</v>
      </c>
      <c r="I60" s="123"/>
      <c r="J60" s="121">
        <f>I60</f>
        <v>0</v>
      </c>
      <c r="K60" s="121">
        <f>J60-I60</f>
        <v>0</v>
      </c>
    </row>
    <row r="61" spans="1:11" s="122" customFormat="1" ht="18" customHeight="1">
      <c r="A61" s="117">
        <f t="shared" si="27"/>
        <v>53</v>
      </c>
      <c r="B61" s="118" t="s">
        <v>80</v>
      </c>
      <c r="C61" s="119">
        <f t="shared" si="32"/>
        <v>0</v>
      </c>
      <c r="D61" s="120">
        <f t="shared" si="32"/>
        <v>0</v>
      </c>
      <c r="E61" s="120">
        <f>D61-C61</f>
        <v>0</v>
      </c>
      <c r="F61" s="123"/>
      <c r="G61" s="123">
        <f>F61</f>
        <v>0</v>
      </c>
      <c r="H61" s="123">
        <f>G61-F61</f>
        <v>0</v>
      </c>
      <c r="I61" s="123"/>
      <c r="J61" s="121">
        <f>I61</f>
        <v>0</v>
      </c>
      <c r="K61" s="121">
        <f>J61-I61</f>
        <v>0</v>
      </c>
    </row>
    <row r="62" spans="1:11" s="122" customFormat="1" ht="18" customHeight="1">
      <c r="A62" s="117">
        <f t="shared" si="27"/>
        <v>54</v>
      </c>
      <c r="B62" s="118" t="s">
        <v>81</v>
      </c>
      <c r="C62" s="119">
        <f t="shared" si="32"/>
        <v>0</v>
      </c>
      <c r="D62" s="120">
        <f t="shared" si="32"/>
        <v>0</v>
      </c>
      <c r="E62" s="120">
        <f>D62-C62</f>
        <v>0</v>
      </c>
      <c r="F62" s="123"/>
      <c r="G62" s="123">
        <f>F62</f>
        <v>0</v>
      </c>
      <c r="H62" s="123">
        <f>G62-F62</f>
        <v>0</v>
      </c>
      <c r="I62" s="123"/>
      <c r="J62" s="121">
        <f>I62</f>
        <v>0</v>
      </c>
      <c r="K62" s="121">
        <f>J62-I62</f>
        <v>0</v>
      </c>
    </row>
    <row r="63" spans="1:11" s="122" customFormat="1" ht="18" customHeight="1">
      <c r="A63" s="117">
        <f t="shared" si="27"/>
        <v>55</v>
      </c>
      <c r="B63" s="118" t="s">
        <v>82</v>
      </c>
      <c r="C63" s="119">
        <f aca="true" t="shared" si="33" ref="C63:K63">C64+C65</f>
        <v>0</v>
      </c>
      <c r="D63" s="120">
        <f t="shared" si="33"/>
        <v>0</v>
      </c>
      <c r="E63" s="120">
        <f t="shared" si="33"/>
        <v>0</v>
      </c>
      <c r="F63" s="119">
        <f t="shared" si="33"/>
        <v>0</v>
      </c>
      <c r="G63" s="123">
        <f t="shared" si="33"/>
        <v>0</v>
      </c>
      <c r="H63" s="123">
        <f t="shared" si="33"/>
        <v>0</v>
      </c>
      <c r="I63" s="119">
        <f t="shared" si="33"/>
        <v>0</v>
      </c>
      <c r="J63" s="121">
        <f t="shared" si="33"/>
        <v>0</v>
      </c>
      <c r="K63" s="121">
        <f t="shared" si="33"/>
        <v>0</v>
      </c>
    </row>
    <row r="64" spans="1:11" s="122" customFormat="1" ht="32.25" customHeight="1">
      <c r="A64" s="117">
        <f t="shared" si="27"/>
        <v>56</v>
      </c>
      <c r="B64" s="118" t="s">
        <v>63</v>
      </c>
      <c r="C64" s="119">
        <f>F64+I64</f>
        <v>0</v>
      </c>
      <c r="D64" s="120">
        <f>G64+J64</f>
        <v>0</v>
      </c>
      <c r="E64" s="120">
        <f>D64-C64</f>
        <v>0</v>
      </c>
      <c r="F64" s="123"/>
      <c r="G64" s="123">
        <f>F64</f>
        <v>0</v>
      </c>
      <c r="H64" s="123">
        <f>G64-F64</f>
        <v>0</v>
      </c>
      <c r="I64" s="123"/>
      <c r="J64" s="121">
        <f>I64</f>
        <v>0</v>
      </c>
      <c r="K64" s="121">
        <f>J64-I64</f>
        <v>0</v>
      </c>
    </row>
    <row r="65" spans="1:11" s="122" customFormat="1" ht="18" customHeight="1">
      <c r="A65" s="117">
        <f t="shared" si="27"/>
        <v>57</v>
      </c>
      <c r="B65" s="118" t="s">
        <v>64</v>
      </c>
      <c r="C65" s="119">
        <f>F65+I65</f>
        <v>0</v>
      </c>
      <c r="D65" s="120">
        <f>G65+J65</f>
        <v>0</v>
      </c>
      <c r="E65" s="120">
        <f>D65-C65</f>
        <v>0</v>
      </c>
      <c r="F65" s="123"/>
      <c r="G65" s="123">
        <f>F65</f>
        <v>0</v>
      </c>
      <c r="H65" s="123">
        <f>G65-F65</f>
        <v>0</v>
      </c>
      <c r="I65" s="123"/>
      <c r="J65" s="121">
        <f>I65</f>
        <v>0</v>
      </c>
      <c r="K65" s="121">
        <f>J65-I65</f>
        <v>0</v>
      </c>
    </row>
    <row r="66" spans="1:11" s="116" customFormat="1" ht="18" customHeight="1">
      <c r="A66" s="111">
        <f t="shared" si="27"/>
        <v>58</v>
      </c>
      <c r="B66" s="112" t="s">
        <v>83</v>
      </c>
      <c r="C66" s="113">
        <f aca="true" t="shared" si="34" ref="C66:K66">C67+C72</f>
        <v>0</v>
      </c>
      <c r="D66" s="114">
        <f t="shared" si="34"/>
        <v>0</v>
      </c>
      <c r="E66" s="114">
        <f t="shared" si="34"/>
        <v>0</v>
      </c>
      <c r="F66" s="113">
        <f t="shared" si="34"/>
        <v>0</v>
      </c>
      <c r="G66" s="124">
        <f t="shared" si="34"/>
        <v>0</v>
      </c>
      <c r="H66" s="124">
        <f t="shared" si="34"/>
        <v>0</v>
      </c>
      <c r="I66" s="113">
        <f t="shared" si="34"/>
        <v>0</v>
      </c>
      <c r="J66" s="115">
        <f t="shared" si="34"/>
        <v>0</v>
      </c>
      <c r="K66" s="115">
        <f t="shared" si="34"/>
        <v>0</v>
      </c>
    </row>
    <row r="67" spans="1:11" s="122" customFormat="1" ht="18" customHeight="1">
      <c r="A67" s="117">
        <f t="shared" si="27"/>
        <v>59</v>
      </c>
      <c r="B67" s="118" t="s">
        <v>77</v>
      </c>
      <c r="C67" s="119">
        <f aca="true" t="shared" si="35" ref="C67:K67">SUM(C68:C71)</f>
        <v>0</v>
      </c>
      <c r="D67" s="120">
        <f t="shared" si="35"/>
        <v>0</v>
      </c>
      <c r="E67" s="120">
        <f t="shared" si="35"/>
        <v>0</v>
      </c>
      <c r="F67" s="120">
        <f t="shared" si="35"/>
        <v>0</v>
      </c>
      <c r="G67" s="121">
        <f t="shared" si="35"/>
        <v>0</v>
      </c>
      <c r="H67" s="121">
        <f t="shared" si="35"/>
        <v>0</v>
      </c>
      <c r="I67" s="120">
        <f t="shared" si="35"/>
        <v>0</v>
      </c>
      <c r="J67" s="121">
        <f t="shared" si="35"/>
        <v>0</v>
      </c>
      <c r="K67" s="121">
        <f t="shared" si="35"/>
        <v>0</v>
      </c>
    </row>
    <row r="68" spans="1:11" s="122" customFormat="1" ht="33" customHeight="1">
      <c r="A68" s="117">
        <f t="shared" si="27"/>
        <v>60</v>
      </c>
      <c r="B68" s="118" t="s">
        <v>84</v>
      </c>
      <c r="C68" s="119">
        <f aca="true" t="shared" si="36" ref="C68:D74">F68+I68</f>
        <v>0</v>
      </c>
      <c r="D68" s="120">
        <f t="shared" si="36"/>
        <v>0</v>
      </c>
      <c r="E68" s="120">
        <f aca="true" t="shared" si="37" ref="E68:E74">D68-C68</f>
        <v>0</v>
      </c>
      <c r="F68" s="120">
        <f>F12+F40-F49-F59-F81</f>
        <v>0</v>
      </c>
      <c r="G68" s="121">
        <f>G12+G40-G49-G59-G81</f>
        <v>0</v>
      </c>
      <c r="H68" s="121">
        <f aca="true" t="shared" si="38" ref="H68:H74">G68-F68</f>
        <v>0</v>
      </c>
      <c r="I68" s="120">
        <f>I12+I40-I49-I59-I81</f>
        <v>0</v>
      </c>
      <c r="J68" s="121">
        <f>J12+J40-J49-J59-J81</f>
        <v>0</v>
      </c>
      <c r="K68" s="121">
        <f aca="true" t="shared" si="39" ref="K68:K74">J68-I68</f>
        <v>0</v>
      </c>
    </row>
    <row r="69" spans="1:11" s="122" customFormat="1" ht="18" customHeight="1">
      <c r="A69" s="117">
        <f t="shared" si="27"/>
        <v>61</v>
      </c>
      <c r="B69" s="118" t="s">
        <v>85</v>
      </c>
      <c r="C69" s="119">
        <f t="shared" si="36"/>
        <v>0</v>
      </c>
      <c r="D69" s="120">
        <f t="shared" si="36"/>
        <v>0</v>
      </c>
      <c r="E69" s="120">
        <f t="shared" si="37"/>
        <v>0</v>
      </c>
      <c r="F69" s="120">
        <f aca="true" t="shared" si="40" ref="F69:G74">F14+F41-F50-F60-F83</f>
        <v>0</v>
      </c>
      <c r="G69" s="121">
        <f t="shared" si="40"/>
        <v>0</v>
      </c>
      <c r="H69" s="121">
        <f t="shared" si="38"/>
        <v>0</v>
      </c>
      <c r="I69" s="120">
        <f aca="true" t="shared" si="41" ref="I69:J74">I14+I41-I50-I60-I83</f>
        <v>0</v>
      </c>
      <c r="J69" s="121">
        <f t="shared" si="41"/>
        <v>0</v>
      </c>
      <c r="K69" s="121">
        <f t="shared" si="39"/>
        <v>0</v>
      </c>
    </row>
    <row r="70" spans="1:11" s="122" customFormat="1" ht="18" customHeight="1">
      <c r="A70" s="117">
        <f t="shared" si="27"/>
        <v>62</v>
      </c>
      <c r="B70" s="118" t="s">
        <v>86</v>
      </c>
      <c r="C70" s="119">
        <f t="shared" si="36"/>
        <v>0</v>
      </c>
      <c r="D70" s="120">
        <f t="shared" si="36"/>
        <v>0</v>
      </c>
      <c r="E70" s="120">
        <f t="shared" si="37"/>
        <v>0</v>
      </c>
      <c r="F70" s="120">
        <f t="shared" si="40"/>
        <v>0</v>
      </c>
      <c r="G70" s="121">
        <f t="shared" si="40"/>
        <v>0</v>
      </c>
      <c r="H70" s="121">
        <f t="shared" si="38"/>
        <v>0</v>
      </c>
      <c r="I70" s="120">
        <f t="shared" si="41"/>
        <v>0</v>
      </c>
      <c r="J70" s="121">
        <f t="shared" si="41"/>
        <v>0</v>
      </c>
      <c r="K70" s="121">
        <f t="shared" si="39"/>
        <v>0</v>
      </c>
    </row>
    <row r="71" spans="1:11" s="122" customFormat="1" ht="18" customHeight="1">
      <c r="A71" s="117">
        <f t="shared" si="27"/>
        <v>63</v>
      </c>
      <c r="B71" s="118" t="s">
        <v>87</v>
      </c>
      <c r="C71" s="119">
        <f t="shared" si="36"/>
        <v>0</v>
      </c>
      <c r="D71" s="120">
        <f t="shared" si="36"/>
        <v>0</v>
      </c>
      <c r="E71" s="120">
        <f t="shared" si="37"/>
        <v>0</v>
      </c>
      <c r="F71" s="120">
        <f t="shared" si="40"/>
        <v>0</v>
      </c>
      <c r="G71" s="121">
        <f t="shared" si="40"/>
        <v>0</v>
      </c>
      <c r="H71" s="121">
        <f t="shared" si="38"/>
        <v>0</v>
      </c>
      <c r="I71" s="120">
        <f t="shared" si="41"/>
        <v>0</v>
      </c>
      <c r="J71" s="121">
        <f t="shared" si="41"/>
        <v>0</v>
      </c>
      <c r="K71" s="121">
        <f t="shared" si="39"/>
        <v>0</v>
      </c>
    </row>
    <row r="72" spans="1:11" s="122" customFormat="1" ht="18" customHeight="1">
      <c r="A72" s="117">
        <f t="shared" si="27"/>
        <v>64</v>
      </c>
      <c r="B72" s="118" t="s">
        <v>82</v>
      </c>
      <c r="C72" s="119">
        <f t="shared" si="36"/>
        <v>0</v>
      </c>
      <c r="D72" s="120">
        <f t="shared" si="36"/>
        <v>0</v>
      </c>
      <c r="E72" s="120">
        <f t="shared" si="37"/>
        <v>0</v>
      </c>
      <c r="F72" s="120">
        <f t="shared" si="40"/>
        <v>0</v>
      </c>
      <c r="G72" s="121">
        <f t="shared" si="40"/>
        <v>0</v>
      </c>
      <c r="H72" s="121">
        <f t="shared" si="38"/>
        <v>0</v>
      </c>
      <c r="I72" s="120">
        <f t="shared" si="41"/>
        <v>0</v>
      </c>
      <c r="J72" s="121">
        <f t="shared" si="41"/>
        <v>0</v>
      </c>
      <c r="K72" s="121">
        <f t="shared" si="39"/>
        <v>0</v>
      </c>
    </row>
    <row r="73" spans="1:11" s="122" customFormat="1" ht="33.75" customHeight="1">
      <c r="A73" s="117">
        <f t="shared" si="27"/>
        <v>65</v>
      </c>
      <c r="B73" s="118" t="s">
        <v>63</v>
      </c>
      <c r="C73" s="119">
        <f t="shared" si="36"/>
        <v>0</v>
      </c>
      <c r="D73" s="120">
        <f t="shared" si="36"/>
        <v>0</v>
      </c>
      <c r="E73" s="120">
        <f t="shared" si="37"/>
        <v>0</v>
      </c>
      <c r="F73" s="120">
        <f t="shared" si="40"/>
        <v>0</v>
      </c>
      <c r="G73" s="121">
        <f t="shared" si="40"/>
        <v>0</v>
      </c>
      <c r="H73" s="121">
        <f t="shared" si="38"/>
        <v>0</v>
      </c>
      <c r="I73" s="120">
        <f t="shared" si="41"/>
        <v>0</v>
      </c>
      <c r="J73" s="121">
        <f t="shared" si="41"/>
        <v>0</v>
      </c>
      <c r="K73" s="121">
        <f t="shared" si="39"/>
        <v>0</v>
      </c>
    </row>
    <row r="74" spans="1:11" s="122" customFormat="1" ht="18" customHeight="1">
      <c r="A74" s="117">
        <f t="shared" si="27"/>
        <v>66</v>
      </c>
      <c r="B74" s="118" t="s">
        <v>64</v>
      </c>
      <c r="C74" s="119">
        <f t="shared" si="36"/>
        <v>0</v>
      </c>
      <c r="D74" s="120">
        <f t="shared" si="36"/>
        <v>0</v>
      </c>
      <c r="E74" s="120">
        <f t="shared" si="37"/>
        <v>0</v>
      </c>
      <c r="F74" s="120">
        <f t="shared" si="40"/>
        <v>0</v>
      </c>
      <c r="G74" s="121">
        <f t="shared" si="40"/>
        <v>0</v>
      </c>
      <c r="H74" s="121">
        <f t="shared" si="38"/>
        <v>0</v>
      </c>
      <c r="I74" s="120">
        <f t="shared" si="41"/>
        <v>0</v>
      </c>
      <c r="J74" s="121">
        <f t="shared" si="41"/>
        <v>0</v>
      </c>
      <c r="K74" s="121">
        <f t="shared" si="39"/>
        <v>0</v>
      </c>
    </row>
    <row r="75" spans="1:11" s="116" customFormat="1" ht="18" customHeight="1">
      <c r="A75" s="111">
        <f t="shared" si="27"/>
        <v>67</v>
      </c>
      <c r="B75" s="112" t="s">
        <v>88</v>
      </c>
      <c r="C75" s="113">
        <f aca="true" t="shared" si="42" ref="C75:K76">C76</f>
        <v>0</v>
      </c>
      <c r="D75" s="114">
        <f t="shared" si="42"/>
        <v>0</v>
      </c>
      <c r="E75" s="114">
        <f t="shared" si="42"/>
        <v>0</v>
      </c>
      <c r="F75" s="114">
        <f t="shared" si="42"/>
        <v>0</v>
      </c>
      <c r="G75" s="115">
        <f t="shared" si="42"/>
        <v>0</v>
      </c>
      <c r="H75" s="115">
        <f t="shared" si="42"/>
        <v>0</v>
      </c>
      <c r="I75" s="114">
        <f t="shared" si="42"/>
        <v>0</v>
      </c>
      <c r="J75" s="115">
        <f t="shared" si="42"/>
        <v>0</v>
      </c>
      <c r="K75" s="115">
        <f t="shared" si="42"/>
        <v>0</v>
      </c>
    </row>
    <row r="76" spans="1:11" s="122" customFormat="1" ht="18" customHeight="1">
      <c r="A76" s="117">
        <f t="shared" si="27"/>
        <v>68</v>
      </c>
      <c r="B76" s="118" t="s">
        <v>77</v>
      </c>
      <c r="C76" s="119">
        <f t="shared" si="42"/>
        <v>0</v>
      </c>
      <c r="D76" s="120">
        <f t="shared" si="42"/>
        <v>0</v>
      </c>
      <c r="E76" s="120">
        <f t="shared" si="42"/>
        <v>0</v>
      </c>
      <c r="F76" s="120">
        <f t="shared" si="42"/>
        <v>0</v>
      </c>
      <c r="G76" s="121">
        <f t="shared" si="42"/>
        <v>0</v>
      </c>
      <c r="H76" s="121">
        <f t="shared" si="42"/>
        <v>0</v>
      </c>
      <c r="I76" s="120">
        <f t="shared" si="42"/>
        <v>0</v>
      </c>
      <c r="J76" s="121">
        <f t="shared" si="42"/>
        <v>0</v>
      </c>
      <c r="K76" s="121">
        <f t="shared" si="42"/>
        <v>0</v>
      </c>
    </row>
    <row r="77" spans="1:11" s="122" customFormat="1" ht="18" customHeight="1">
      <c r="A77" s="117">
        <f t="shared" si="27"/>
        <v>69</v>
      </c>
      <c r="B77" s="118" t="s">
        <v>89</v>
      </c>
      <c r="C77" s="119">
        <f>F77+I77</f>
        <v>0</v>
      </c>
      <c r="D77" s="120">
        <f>G77+J77</f>
        <v>0</v>
      </c>
      <c r="E77" s="120">
        <f>D77-C77</f>
        <v>0</v>
      </c>
      <c r="F77" s="120">
        <f>F13+F22-F40-F82</f>
        <v>0</v>
      </c>
      <c r="G77" s="121">
        <f>G13+G22-G40-G82</f>
        <v>0</v>
      </c>
      <c r="H77" s="121">
        <f>G77-F77</f>
        <v>0</v>
      </c>
      <c r="I77" s="120">
        <f>I13+I22-I40-I82</f>
        <v>0</v>
      </c>
      <c r="J77" s="121">
        <f>J13+J22-J40-J82</f>
        <v>0</v>
      </c>
      <c r="K77" s="121">
        <f>J77-I77</f>
        <v>0</v>
      </c>
    </row>
    <row r="78" spans="1:11" s="99" customFormat="1" ht="35.25" customHeight="1">
      <c r="A78" s="125">
        <f>A77+1</f>
        <v>70</v>
      </c>
      <c r="B78" s="126" t="s">
        <v>90</v>
      </c>
      <c r="C78" s="127">
        <f aca="true" t="shared" si="43" ref="C78:K78">C79+C86</f>
        <v>0</v>
      </c>
      <c r="D78" s="128">
        <f t="shared" si="43"/>
        <v>0</v>
      </c>
      <c r="E78" s="128">
        <f t="shared" si="43"/>
        <v>0</v>
      </c>
      <c r="F78" s="128">
        <f t="shared" si="43"/>
        <v>0</v>
      </c>
      <c r="G78" s="130">
        <f t="shared" si="43"/>
        <v>0</v>
      </c>
      <c r="H78" s="130">
        <f t="shared" si="43"/>
        <v>0</v>
      </c>
      <c r="I78" s="128">
        <f t="shared" si="43"/>
        <v>0</v>
      </c>
      <c r="J78" s="130">
        <f t="shared" si="43"/>
        <v>0</v>
      </c>
      <c r="K78" s="130">
        <f t="shared" si="43"/>
        <v>0</v>
      </c>
    </row>
    <row r="79" spans="1:11" s="116" customFormat="1" ht="18" customHeight="1">
      <c r="A79" s="111">
        <f t="shared" si="27"/>
        <v>71</v>
      </c>
      <c r="B79" s="112" t="s">
        <v>55</v>
      </c>
      <c r="C79" s="113">
        <f aca="true" t="shared" si="44" ref="C79:K79">C80+C83+C84+C85</f>
        <v>0</v>
      </c>
      <c r="D79" s="114">
        <f t="shared" si="44"/>
        <v>0</v>
      </c>
      <c r="E79" s="114">
        <f t="shared" si="44"/>
        <v>0</v>
      </c>
      <c r="F79" s="114">
        <f t="shared" si="44"/>
        <v>0</v>
      </c>
      <c r="G79" s="115">
        <f t="shared" si="44"/>
        <v>0</v>
      </c>
      <c r="H79" s="115">
        <f t="shared" si="44"/>
        <v>0</v>
      </c>
      <c r="I79" s="114">
        <f t="shared" si="44"/>
        <v>0</v>
      </c>
      <c r="J79" s="115">
        <f t="shared" si="44"/>
        <v>0</v>
      </c>
      <c r="K79" s="115">
        <f t="shared" si="44"/>
        <v>0</v>
      </c>
    </row>
    <row r="80" spans="1:11" s="122" customFormat="1" ht="18" customHeight="1">
      <c r="A80" s="117">
        <f t="shared" si="27"/>
        <v>72</v>
      </c>
      <c r="B80" s="118" t="s">
        <v>56</v>
      </c>
      <c r="C80" s="119">
        <f aca="true" t="shared" si="45" ref="C80:K80">C81+C82</f>
        <v>0</v>
      </c>
      <c r="D80" s="120">
        <f t="shared" si="45"/>
        <v>0</v>
      </c>
      <c r="E80" s="120">
        <f t="shared" si="45"/>
        <v>0</v>
      </c>
      <c r="F80" s="120">
        <f t="shared" si="45"/>
        <v>0</v>
      </c>
      <c r="G80" s="121">
        <f t="shared" si="45"/>
        <v>0</v>
      </c>
      <c r="H80" s="121">
        <f t="shared" si="45"/>
        <v>0</v>
      </c>
      <c r="I80" s="120">
        <f t="shared" si="45"/>
        <v>0</v>
      </c>
      <c r="J80" s="121">
        <f t="shared" si="45"/>
        <v>0</v>
      </c>
      <c r="K80" s="121">
        <f t="shared" si="45"/>
        <v>0</v>
      </c>
    </row>
    <row r="81" spans="1:11" s="122" customFormat="1" ht="18" customHeight="1">
      <c r="A81" s="117">
        <f t="shared" si="27"/>
        <v>73</v>
      </c>
      <c r="B81" s="118" t="s">
        <v>57</v>
      </c>
      <c r="C81" s="119">
        <f aca="true" t="shared" si="46" ref="C81:D85">F81+I81</f>
        <v>0</v>
      </c>
      <c r="D81" s="120">
        <f t="shared" si="46"/>
        <v>0</v>
      </c>
      <c r="E81" s="120">
        <f>D81-C81</f>
        <v>0</v>
      </c>
      <c r="F81" s="123">
        <f>F12+F39-F48</f>
        <v>0</v>
      </c>
      <c r="G81" s="123">
        <f>G12+G39-G48</f>
        <v>0</v>
      </c>
      <c r="H81" s="123">
        <f>G81-F81</f>
        <v>0</v>
      </c>
      <c r="I81" s="123"/>
      <c r="J81" s="121">
        <f>I81</f>
        <v>0</v>
      </c>
      <c r="K81" s="121">
        <f>J81-I81</f>
        <v>0</v>
      </c>
    </row>
    <row r="82" spans="1:11" s="122" customFormat="1" ht="18" customHeight="1">
      <c r="A82" s="117">
        <f aca="true" t="shared" si="47" ref="A82:A88">A81+1</f>
        <v>74</v>
      </c>
      <c r="B82" s="118" t="s">
        <v>58</v>
      </c>
      <c r="C82" s="119">
        <f t="shared" si="46"/>
        <v>0</v>
      </c>
      <c r="D82" s="120">
        <f t="shared" si="46"/>
        <v>0</v>
      </c>
      <c r="E82" s="120">
        <f>D82-C82</f>
        <v>0</v>
      </c>
      <c r="F82" s="123"/>
      <c r="G82" s="123">
        <f>F82</f>
        <v>0</v>
      </c>
      <c r="H82" s="123">
        <f>G82-F82</f>
        <v>0</v>
      </c>
      <c r="I82" s="123"/>
      <c r="J82" s="121">
        <f>I82</f>
        <v>0</v>
      </c>
      <c r="K82" s="121">
        <f>J82-I82</f>
        <v>0</v>
      </c>
    </row>
    <row r="83" spans="1:11" s="122" customFormat="1" ht="18" customHeight="1">
      <c r="A83" s="117">
        <f t="shared" si="47"/>
        <v>75</v>
      </c>
      <c r="B83" s="118" t="s">
        <v>59</v>
      </c>
      <c r="C83" s="119">
        <f t="shared" si="46"/>
        <v>0</v>
      </c>
      <c r="D83" s="120">
        <f t="shared" si="46"/>
        <v>0</v>
      </c>
      <c r="E83" s="120">
        <f>D83-C83</f>
        <v>0</v>
      </c>
      <c r="F83" s="123"/>
      <c r="G83" s="123">
        <f>F83</f>
        <v>0</v>
      </c>
      <c r="H83" s="123">
        <f>G83-F83</f>
        <v>0</v>
      </c>
      <c r="I83" s="123"/>
      <c r="J83" s="121">
        <f>I83</f>
        <v>0</v>
      </c>
      <c r="K83" s="121">
        <f>J83-I83</f>
        <v>0</v>
      </c>
    </row>
    <row r="84" spans="1:11" s="122" customFormat="1" ht="18" customHeight="1">
      <c r="A84" s="117">
        <f t="shared" si="47"/>
        <v>76</v>
      </c>
      <c r="B84" s="118" t="s">
        <v>60</v>
      </c>
      <c r="C84" s="119">
        <f t="shared" si="46"/>
        <v>0</v>
      </c>
      <c r="D84" s="120">
        <f t="shared" si="46"/>
        <v>0</v>
      </c>
      <c r="E84" s="120">
        <f>D84-C84</f>
        <v>0</v>
      </c>
      <c r="F84" s="123"/>
      <c r="G84" s="123">
        <f>F84</f>
        <v>0</v>
      </c>
      <c r="H84" s="123">
        <f>G84-F84</f>
        <v>0</v>
      </c>
      <c r="I84" s="123"/>
      <c r="J84" s="121">
        <f>I84</f>
        <v>0</v>
      </c>
      <c r="K84" s="121">
        <f>J84-I84</f>
        <v>0</v>
      </c>
    </row>
    <row r="85" spans="1:11" s="122" customFormat="1" ht="18" customHeight="1">
      <c r="A85" s="117">
        <f t="shared" si="47"/>
        <v>77</v>
      </c>
      <c r="B85" s="118" t="s">
        <v>61</v>
      </c>
      <c r="C85" s="119">
        <f t="shared" si="46"/>
        <v>0</v>
      </c>
      <c r="D85" s="120">
        <f t="shared" si="46"/>
        <v>0</v>
      </c>
      <c r="E85" s="120">
        <f>D85-C85</f>
        <v>0</v>
      </c>
      <c r="F85" s="123"/>
      <c r="G85" s="123">
        <f>F85</f>
        <v>0</v>
      </c>
      <c r="H85" s="123">
        <f>G85-F85</f>
        <v>0</v>
      </c>
      <c r="I85" s="123"/>
      <c r="J85" s="121">
        <f>I85</f>
        <v>0</v>
      </c>
      <c r="K85" s="121">
        <f>J85-I85</f>
        <v>0</v>
      </c>
    </row>
    <row r="86" spans="1:11" s="116" customFormat="1" ht="18" customHeight="1">
      <c r="A86" s="111">
        <f t="shared" si="47"/>
        <v>78</v>
      </c>
      <c r="B86" s="112" t="s">
        <v>62</v>
      </c>
      <c r="C86" s="113">
        <f aca="true" t="shared" si="48" ref="C86:K86">C87+C88</f>
        <v>0</v>
      </c>
      <c r="D86" s="114">
        <f t="shared" si="48"/>
        <v>0</v>
      </c>
      <c r="E86" s="114">
        <f t="shared" si="48"/>
        <v>0</v>
      </c>
      <c r="F86" s="113">
        <f t="shared" si="48"/>
        <v>0</v>
      </c>
      <c r="G86" s="124">
        <f t="shared" si="48"/>
        <v>0</v>
      </c>
      <c r="H86" s="124">
        <f t="shared" si="48"/>
        <v>0</v>
      </c>
      <c r="I86" s="113">
        <f t="shared" si="48"/>
        <v>0</v>
      </c>
      <c r="J86" s="115">
        <f t="shared" si="48"/>
        <v>0</v>
      </c>
      <c r="K86" s="115">
        <f t="shared" si="48"/>
        <v>0</v>
      </c>
    </row>
    <row r="87" spans="1:11" s="122" customFormat="1" ht="31.5" customHeight="1">
      <c r="A87" s="117">
        <f t="shared" si="47"/>
        <v>79</v>
      </c>
      <c r="B87" s="118" t="s">
        <v>63</v>
      </c>
      <c r="C87" s="119">
        <f>F87+I87</f>
        <v>0</v>
      </c>
      <c r="D87" s="120">
        <f>G87+J87</f>
        <v>0</v>
      </c>
      <c r="E87" s="120">
        <f>D87-C87</f>
        <v>0</v>
      </c>
      <c r="F87" s="123"/>
      <c r="G87" s="123">
        <f>F87</f>
        <v>0</v>
      </c>
      <c r="H87" s="123">
        <f>G87-F87</f>
        <v>0</v>
      </c>
      <c r="I87" s="123"/>
      <c r="J87" s="121">
        <f>I87</f>
        <v>0</v>
      </c>
      <c r="K87" s="121">
        <f>J87-I87</f>
        <v>0</v>
      </c>
    </row>
    <row r="88" spans="1:11" s="122" customFormat="1" ht="18" customHeight="1">
      <c r="A88" s="117">
        <f t="shared" si="47"/>
        <v>80</v>
      </c>
      <c r="B88" s="118" t="s">
        <v>64</v>
      </c>
      <c r="C88" s="119">
        <f>F88+I88</f>
        <v>0</v>
      </c>
      <c r="D88" s="120">
        <f>G88+J88</f>
        <v>0</v>
      </c>
      <c r="E88" s="120">
        <f>D88-C88</f>
        <v>0</v>
      </c>
      <c r="F88" s="123"/>
      <c r="G88" s="123">
        <f>F88</f>
        <v>0</v>
      </c>
      <c r="H88" s="123">
        <f>G88-F88</f>
        <v>0</v>
      </c>
      <c r="I88" s="123"/>
      <c r="J88" s="121">
        <f>I88</f>
        <v>0</v>
      </c>
      <c r="K88" s="121">
        <f>J88-I88</f>
        <v>0</v>
      </c>
    </row>
    <row r="89" spans="1:11" ht="18" customHeight="1">
      <c r="A89" s="132"/>
      <c r="B89" s="133"/>
      <c r="C89" s="134"/>
      <c r="D89" s="135"/>
      <c r="E89" s="135"/>
      <c r="F89" s="135"/>
      <c r="G89" s="136"/>
      <c r="H89" s="136"/>
      <c r="I89" s="135"/>
      <c r="J89" s="136"/>
      <c r="K89" s="136"/>
    </row>
    <row r="90" spans="2:11" ht="24.75" customHeight="1">
      <c r="B90" s="517" t="s">
        <v>434</v>
      </c>
      <c r="C90" s="517"/>
      <c r="D90" s="517"/>
      <c r="E90" s="517"/>
      <c r="F90" s="517"/>
      <c r="G90" s="517"/>
      <c r="H90" s="517"/>
      <c r="I90" s="517"/>
      <c r="J90" s="517"/>
      <c r="K90" s="517"/>
    </row>
    <row r="91" ht="15.75">
      <c r="F91" s="139"/>
    </row>
  </sheetData>
  <sheetProtection/>
  <mergeCells count="9">
    <mergeCell ref="B90:K90"/>
    <mergeCell ref="A2:K2"/>
    <mergeCell ref="A3:K3"/>
    <mergeCell ref="I5:K5"/>
    <mergeCell ref="A6:A7"/>
    <mergeCell ref="B6:B7"/>
    <mergeCell ref="C6:E6"/>
    <mergeCell ref="F6:H6"/>
    <mergeCell ref="I6:K6"/>
  </mergeCells>
  <printOptions/>
  <pageMargins left="0.46" right="0" top="0.36" bottom="0.5" header="0" footer="0"/>
  <pageSetup horizontalDpi="600" verticalDpi="600" orientation="landscape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236"/>
  <sheetViews>
    <sheetView workbookViewId="0" topLeftCell="A1">
      <pane xSplit="5" ySplit="9" topLeftCell="M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E4" sqref="E4"/>
    </sheetView>
  </sheetViews>
  <sheetFormatPr defaultColWidth="8.796875" defaultRowHeight="15"/>
  <cols>
    <col min="1" max="1" width="3.69921875" style="141" customWidth="1"/>
    <col min="2" max="2" width="4.5" style="141" customWidth="1"/>
    <col min="3" max="3" width="5" style="142" customWidth="1"/>
    <col min="4" max="4" width="5.3984375" style="143" customWidth="1"/>
    <col min="5" max="5" width="26.59765625" style="43" customWidth="1"/>
    <col min="6" max="6" width="8.59765625" style="144" customWidth="1"/>
    <col min="7" max="7" width="9.19921875" style="144" customWidth="1"/>
    <col min="8" max="8" width="6.3984375" style="144" customWidth="1"/>
    <col min="9" max="9" width="6.69921875" style="144" customWidth="1"/>
    <col min="10" max="10" width="6.8984375" style="144" customWidth="1"/>
    <col min="11" max="11" width="6" style="144" customWidth="1"/>
    <col min="12" max="12" width="6.69921875" style="141" customWidth="1"/>
    <col min="13" max="13" width="6.8984375" style="141" customWidth="1"/>
    <col min="14" max="14" width="6.59765625" style="141" customWidth="1"/>
    <col min="15" max="15" width="6" style="141" customWidth="1"/>
    <col min="16" max="16" width="6.69921875" style="141" customWidth="1"/>
    <col min="17" max="17" width="6.19921875" style="141" customWidth="1"/>
    <col min="18" max="18" width="7.3984375" style="141" customWidth="1"/>
    <col min="19" max="19" width="6.59765625" style="141" customWidth="1"/>
    <col min="20" max="20" width="6.69921875" style="141" customWidth="1"/>
    <col min="21" max="16384" width="9" style="141" customWidth="1"/>
  </cols>
  <sheetData>
    <row r="1" spans="1:15" ht="18.75" customHeight="1">
      <c r="A1" s="140" t="s">
        <v>320</v>
      </c>
      <c r="L1" s="145"/>
      <c r="O1" s="146"/>
    </row>
    <row r="2" spans="1:11" s="140" customFormat="1" ht="19.5" customHeight="1">
      <c r="A2" s="147" t="s">
        <v>91</v>
      </c>
      <c r="C2" s="142"/>
      <c r="D2" s="148"/>
      <c r="E2" s="149"/>
      <c r="F2" s="150"/>
      <c r="G2" s="150"/>
      <c r="H2" s="150"/>
      <c r="I2" s="150"/>
      <c r="J2" s="150"/>
      <c r="K2" s="150"/>
    </row>
    <row r="3" ht="12" customHeight="1"/>
    <row r="4" spans="1:20" s="149" customFormat="1" ht="18" customHeight="1">
      <c r="A4" s="538" t="s">
        <v>92</v>
      </c>
      <c r="B4" s="538" t="s">
        <v>93</v>
      </c>
      <c r="C4" s="538" t="s">
        <v>94</v>
      </c>
      <c r="D4" s="538" t="s">
        <v>95</v>
      </c>
      <c r="E4" s="151" t="s">
        <v>96</v>
      </c>
      <c r="F4" s="528" t="s">
        <v>97</v>
      </c>
      <c r="G4" s="529"/>
      <c r="H4" s="529"/>
      <c r="I4" s="529"/>
      <c r="J4" s="529"/>
      <c r="K4" s="530"/>
      <c r="L4" s="528" t="s">
        <v>98</v>
      </c>
      <c r="M4" s="529"/>
      <c r="N4" s="529"/>
      <c r="O4" s="529"/>
      <c r="P4" s="529"/>
      <c r="Q4" s="529"/>
      <c r="R4" s="529"/>
      <c r="S4" s="529"/>
      <c r="T4" s="530"/>
    </row>
    <row r="5" spans="1:20" s="149" customFormat="1" ht="27.75" customHeight="1">
      <c r="A5" s="539"/>
      <c r="B5" s="539"/>
      <c r="C5" s="539"/>
      <c r="D5" s="539"/>
      <c r="E5" s="152"/>
      <c r="F5" s="531" t="s">
        <v>99</v>
      </c>
      <c r="G5" s="532"/>
      <c r="H5" s="533"/>
      <c r="I5" s="531" t="s">
        <v>100</v>
      </c>
      <c r="J5" s="532"/>
      <c r="K5" s="533"/>
      <c r="L5" s="534" t="s">
        <v>101</v>
      </c>
      <c r="M5" s="529"/>
      <c r="N5" s="530"/>
      <c r="O5" s="534" t="s">
        <v>102</v>
      </c>
      <c r="P5" s="529"/>
      <c r="Q5" s="530"/>
      <c r="R5" s="534" t="s">
        <v>103</v>
      </c>
      <c r="S5" s="529"/>
      <c r="T5" s="530"/>
    </row>
    <row r="6" spans="1:20" s="149" customFormat="1" ht="64.5" customHeight="1">
      <c r="A6" s="540"/>
      <c r="B6" s="540"/>
      <c r="C6" s="540"/>
      <c r="D6" s="540"/>
      <c r="E6" s="152"/>
      <c r="F6" s="153" t="s">
        <v>48</v>
      </c>
      <c r="G6" s="153" t="s">
        <v>104</v>
      </c>
      <c r="H6" s="153" t="s">
        <v>50</v>
      </c>
      <c r="I6" s="153" t="s">
        <v>48</v>
      </c>
      <c r="J6" s="153" t="s">
        <v>104</v>
      </c>
      <c r="K6" s="153" t="s">
        <v>50</v>
      </c>
      <c r="L6" s="151" t="s">
        <v>48</v>
      </c>
      <c r="M6" s="151" t="s">
        <v>104</v>
      </c>
      <c r="N6" s="151" t="s">
        <v>50</v>
      </c>
      <c r="O6" s="151" t="s">
        <v>48</v>
      </c>
      <c r="P6" s="151" t="s">
        <v>104</v>
      </c>
      <c r="Q6" s="151" t="s">
        <v>50</v>
      </c>
      <c r="R6" s="151" t="s">
        <v>48</v>
      </c>
      <c r="S6" s="151" t="s">
        <v>104</v>
      </c>
      <c r="T6" s="151" t="s">
        <v>50</v>
      </c>
    </row>
    <row r="7" spans="1:20" s="156" customFormat="1" ht="17.25" customHeight="1">
      <c r="A7" s="154" t="s">
        <v>24</v>
      </c>
      <c r="B7" s="154" t="s">
        <v>25</v>
      </c>
      <c r="C7" s="154" t="s">
        <v>105</v>
      </c>
      <c r="D7" s="154" t="s">
        <v>106</v>
      </c>
      <c r="E7" s="154" t="s">
        <v>107</v>
      </c>
      <c r="F7" s="155">
        <v>1</v>
      </c>
      <c r="G7" s="155">
        <v>2</v>
      </c>
      <c r="H7" s="155" t="s">
        <v>51</v>
      </c>
      <c r="I7" s="155">
        <v>4</v>
      </c>
      <c r="J7" s="155">
        <v>5</v>
      </c>
      <c r="K7" s="155" t="s">
        <v>52</v>
      </c>
      <c r="L7" s="154" t="s">
        <v>372</v>
      </c>
      <c r="M7" s="154" t="s">
        <v>374</v>
      </c>
      <c r="N7" s="154" t="s">
        <v>371</v>
      </c>
      <c r="O7" s="154">
        <v>10</v>
      </c>
      <c r="P7" s="154">
        <v>11</v>
      </c>
      <c r="Q7" s="154" t="s">
        <v>53</v>
      </c>
      <c r="R7" s="154">
        <v>13</v>
      </c>
      <c r="S7" s="154">
        <v>14</v>
      </c>
      <c r="T7" s="154" t="s">
        <v>373</v>
      </c>
    </row>
    <row r="8" spans="1:20" s="158" customFormat="1" ht="21" customHeight="1">
      <c r="A8" s="535" t="s">
        <v>108</v>
      </c>
      <c r="B8" s="536"/>
      <c r="C8" s="536"/>
      <c r="D8" s="536"/>
      <c r="E8" s="537"/>
      <c r="F8" s="157">
        <f>F9</f>
        <v>0</v>
      </c>
      <c r="G8" s="157">
        <f>G9</f>
        <v>0</v>
      </c>
      <c r="H8" s="157">
        <f>G8-F8</f>
        <v>0</v>
      </c>
      <c r="I8" s="157">
        <v>0</v>
      </c>
      <c r="J8" s="157">
        <v>0</v>
      </c>
      <c r="K8" s="157">
        <f>J8-I8</f>
        <v>0</v>
      </c>
      <c r="L8" s="157">
        <v>0</v>
      </c>
      <c r="M8" s="157">
        <v>0</v>
      </c>
      <c r="N8" s="157">
        <f>M8-L8</f>
        <v>0</v>
      </c>
      <c r="O8" s="157">
        <v>0</v>
      </c>
      <c r="P8" s="157">
        <v>0</v>
      </c>
      <c r="Q8" s="157">
        <f>P8-O8</f>
        <v>0</v>
      </c>
      <c r="R8" s="157">
        <v>0</v>
      </c>
      <c r="S8" s="157">
        <v>0</v>
      </c>
      <c r="T8" s="157">
        <f>S8-R8</f>
        <v>0</v>
      </c>
    </row>
    <row r="9" spans="1:20" s="140" customFormat="1" ht="20.25" customHeight="1">
      <c r="A9" s="159">
        <v>460</v>
      </c>
      <c r="B9" s="160">
        <v>463</v>
      </c>
      <c r="C9" s="161" t="s">
        <v>109</v>
      </c>
      <c r="D9" s="162"/>
      <c r="E9" s="163"/>
      <c r="F9" s="164">
        <f aca="true" t="shared" si="0" ref="F9:T9">F10+F16+F19+F41+F44+F49+F58+F64+F69+F76+F81+F99+F109+F115+F126+F134+F142+F160+F173+F181+F182+F183+F197+F203+F212+F218</f>
        <v>0</v>
      </c>
      <c r="G9" s="164">
        <f t="shared" si="0"/>
        <v>0</v>
      </c>
      <c r="H9" s="164">
        <f t="shared" si="0"/>
        <v>0</v>
      </c>
      <c r="I9" s="164">
        <f t="shared" si="0"/>
        <v>0</v>
      </c>
      <c r="J9" s="164">
        <f t="shared" si="0"/>
        <v>0</v>
      </c>
      <c r="K9" s="164">
        <f t="shared" si="0"/>
        <v>0</v>
      </c>
      <c r="L9" s="164">
        <f t="shared" si="0"/>
        <v>0</v>
      </c>
      <c r="M9" s="164">
        <f t="shared" si="0"/>
        <v>0</v>
      </c>
      <c r="N9" s="164">
        <f t="shared" si="0"/>
        <v>0</v>
      </c>
      <c r="O9" s="164">
        <f t="shared" si="0"/>
        <v>0</v>
      </c>
      <c r="P9" s="164">
        <f t="shared" si="0"/>
        <v>0</v>
      </c>
      <c r="Q9" s="164">
        <f t="shared" si="0"/>
        <v>0</v>
      </c>
      <c r="R9" s="164">
        <f t="shared" si="0"/>
        <v>0</v>
      </c>
      <c r="S9" s="164">
        <f t="shared" si="0"/>
        <v>0</v>
      </c>
      <c r="T9" s="164">
        <f t="shared" si="0"/>
        <v>0</v>
      </c>
    </row>
    <row r="10" spans="1:20" s="140" customFormat="1" ht="16.5" customHeight="1">
      <c r="A10" s="165"/>
      <c r="B10" s="166"/>
      <c r="C10" s="167">
        <v>6000</v>
      </c>
      <c r="D10" s="168"/>
      <c r="E10" s="169" t="s">
        <v>110</v>
      </c>
      <c r="F10" s="170">
        <f aca="true" t="shared" si="1" ref="F10:T10">SUM(F11:F15)</f>
        <v>0</v>
      </c>
      <c r="G10" s="170">
        <f t="shared" si="1"/>
        <v>0</v>
      </c>
      <c r="H10" s="170">
        <f t="shared" si="1"/>
        <v>0</v>
      </c>
      <c r="I10" s="170">
        <f t="shared" si="1"/>
        <v>0</v>
      </c>
      <c r="J10" s="170">
        <f t="shared" si="1"/>
        <v>0</v>
      </c>
      <c r="K10" s="170">
        <f t="shared" si="1"/>
        <v>0</v>
      </c>
      <c r="L10" s="170">
        <f t="shared" si="1"/>
        <v>0</v>
      </c>
      <c r="M10" s="170">
        <f t="shared" si="1"/>
        <v>0</v>
      </c>
      <c r="N10" s="170">
        <f t="shared" si="1"/>
        <v>0</v>
      </c>
      <c r="O10" s="170">
        <f t="shared" si="1"/>
        <v>0</v>
      </c>
      <c r="P10" s="170">
        <f t="shared" si="1"/>
        <v>0</v>
      </c>
      <c r="Q10" s="170">
        <f t="shared" si="1"/>
        <v>0</v>
      </c>
      <c r="R10" s="170">
        <f t="shared" si="1"/>
        <v>0</v>
      </c>
      <c r="S10" s="170">
        <f t="shared" si="1"/>
        <v>0</v>
      </c>
      <c r="T10" s="170">
        <f t="shared" si="1"/>
        <v>0</v>
      </c>
    </row>
    <row r="11" spans="1:20" ht="16.5" customHeight="1">
      <c r="A11" s="171"/>
      <c r="B11" s="172"/>
      <c r="C11" s="173"/>
      <c r="D11" s="174">
        <v>6001</v>
      </c>
      <c r="E11" s="175" t="s">
        <v>111</v>
      </c>
      <c r="F11" s="176"/>
      <c r="G11" s="177">
        <f>F11</f>
        <v>0</v>
      </c>
      <c r="H11" s="177">
        <f>G11-F11</f>
        <v>0</v>
      </c>
      <c r="I11" s="176"/>
      <c r="J11" s="177"/>
      <c r="K11" s="177"/>
      <c r="L11" s="178">
        <f aca="true" t="shared" si="2" ref="L11:N15">O11+R11</f>
        <v>0</v>
      </c>
      <c r="M11" s="178">
        <f t="shared" si="2"/>
        <v>0</v>
      </c>
      <c r="N11" s="179">
        <f t="shared" si="2"/>
        <v>0</v>
      </c>
      <c r="O11" s="178"/>
      <c r="P11" s="178">
        <f>O11</f>
        <v>0</v>
      </c>
      <c r="Q11" s="179">
        <f>P11-O11</f>
        <v>0</v>
      </c>
      <c r="R11" s="180"/>
      <c r="S11" s="179">
        <f>R11</f>
        <v>0</v>
      </c>
      <c r="T11" s="179">
        <f>S11-R11</f>
        <v>0</v>
      </c>
    </row>
    <row r="12" spans="1:20" ht="16.5" customHeight="1">
      <c r="A12" s="171"/>
      <c r="B12" s="172"/>
      <c r="C12" s="173"/>
      <c r="D12" s="174">
        <v>6002</v>
      </c>
      <c r="E12" s="175" t="s">
        <v>112</v>
      </c>
      <c r="F12" s="176"/>
      <c r="G12" s="177">
        <f>F12</f>
        <v>0</v>
      </c>
      <c r="H12" s="177">
        <f>G12-F12</f>
        <v>0</v>
      </c>
      <c r="I12" s="176"/>
      <c r="J12" s="177"/>
      <c r="K12" s="177"/>
      <c r="L12" s="178">
        <f t="shared" si="2"/>
        <v>0</v>
      </c>
      <c r="M12" s="178">
        <f t="shared" si="2"/>
        <v>0</v>
      </c>
      <c r="N12" s="179">
        <f t="shared" si="2"/>
        <v>0</v>
      </c>
      <c r="O12" s="178"/>
      <c r="P12" s="178">
        <f>O12</f>
        <v>0</v>
      </c>
      <c r="Q12" s="179">
        <f>P12-O12</f>
        <v>0</v>
      </c>
      <c r="R12" s="180"/>
      <c r="S12" s="179">
        <f>R12</f>
        <v>0</v>
      </c>
      <c r="T12" s="179">
        <f>S12-R12</f>
        <v>0</v>
      </c>
    </row>
    <row r="13" spans="1:20" ht="16.5" customHeight="1">
      <c r="A13" s="171"/>
      <c r="B13" s="172"/>
      <c r="C13" s="173"/>
      <c r="D13" s="174">
        <v>6003</v>
      </c>
      <c r="E13" s="175" t="s">
        <v>113</v>
      </c>
      <c r="F13" s="176"/>
      <c r="G13" s="177">
        <f>F13</f>
        <v>0</v>
      </c>
      <c r="H13" s="177">
        <f>G13-F13</f>
        <v>0</v>
      </c>
      <c r="I13" s="176"/>
      <c r="J13" s="177"/>
      <c r="K13" s="177"/>
      <c r="L13" s="178">
        <f t="shared" si="2"/>
        <v>0</v>
      </c>
      <c r="M13" s="178">
        <f t="shared" si="2"/>
        <v>0</v>
      </c>
      <c r="N13" s="179">
        <f t="shared" si="2"/>
        <v>0</v>
      </c>
      <c r="O13" s="178"/>
      <c r="P13" s="178">
        <f>O13</f>
        <v>0</v>
      </c>
      <c r="Q13" s="179">
        <f>P13-O13</f>
        <v>0</v>
      </c>
      <c r="R13" s="180"/>
      <c r="S13" s="179">
        <f>R13</f>
        <v>0</v>
      </c>
      <c r="T13" s="179">
        <f>S13-R13</f>
        <v>0</v>
      </c>
    </row>
    <row r="14" spans="1:20" ht="16.5" customHeight="1">
      <c r="A14" s="171"/>
      <c r="B14" s="172"/>
      <c r="C14" s="173"/>
      <c r="D14" s="181">
        <v>6004</v>
      </c>
      <c r="E14" s="175" t="s">
        <v>114</v>
      </c>
      <c r="F14" s="176"/>
      <c r="G14" s="177">
        <f>F14</f>
        <v>0</v>
      </c>
      <c r="H14" s="177">
        <f>G14-F14</f>
        <v>0</v>
      </c>
      <c r="I14" s="176"/>
      <c r="J14" s="177"/>
      <c r="K14" s="177"/>
      <c r="L14" s="178">
        <f t="shared" si="2"/>
        <v>0</v>
      </c>
      <c r="M14" s="178">
        <f t="shared" si="2"/>
        <v>0</v>
      </c>
      <c r="N14" s="179">
        <f t="shared" si="2"/>
        <v>0</v>
      </c>
      <c r="O14" s="178"/>
      <c r="P14" s="178">
        <f>O14</f>
        <v>0</v>
      </c>
      <c r="Q14" s="179">
        <f>P14-O14</f>
        <v>0</v>
      </c>
      <c r="R14" s="180"/>
      <c r="S14" s="179">
        <f>R14</f>
        <v>0</v>
      </c>
      <c r="T14" s="179">
        <f>S14-R14</f>
        <v>0</v>
      </c>
    </row>
    <row r="15" spans="1:20" ht="16.5" customHeight="1">
      <c r="A15" s="171"/>
      <c r="B15" s="172"/>
      <c r="C15" s="173"/>
      <c r="D15" s="181">
        <v>6049</v>
      </c>
      <c r="E15" s="175" t="s">
        <v>115</v>
      </c>
      <c r="F15" s="176"/>
      <c r="G15" s="177">
        <f>F15</f>
        <v>0</v>
      </c>
      <c r="H15" s="177">
        <f>G15-F15</f>
        <v>0</v>
      </c>
      <c r="I15" s="176"/>
      <c r="J15" s="177"/>
      <c r="K15" s="177"/>
      <c r="L15" s="178">
        <f t="shared" si="2"/>
        <v>0</v>
      </c>
      <c r="M15" s="178">
        <f t="shared" si="2"/>
        <v>0</v>
      </c>
      <c r="N15" s="179">
        <f t="shared" si="2"/>
        <v>0</v>
      </c>
      <c r="O15" s="178"/>
      <c r="P15" s="178">
        <f>O15</f>
        <v>0</v>
      </c>
      <c r="Q15" s="179">
        <f>P15-O15</f>
        <v>0</v>
      </c>
      <c r="R15" s="180"/>
      <c r="S15" s="179">
        <f>R15</f>
        <v>0</v>
      </c>
      <c r="T15" s="179">
        <f>S15-R15</f>
        <v>0</v>
      </c>
    </row>
    <row r="16" spans="1:20" s="140" customFormat="1" ht="28.5" customHeight="1">
      <c r="A16" s="182"/>
      <c r="B16" s="183"/>
      <c r="C16" s="173">
        <v>6050</v>
      </c>
      <c r="D16" s="184"/>
      <c r="E16" s="185" t="s">
        <v>116</v>
      </c>
      <c r="F16" s="170">
        <f aca="true" t="shared" si="3" ref="F16:T16">F17+F18</f>
        <v>0</v>
      </c>
      <c r="G16" s="170">
        <f t="shared" si="3"/>
        <v>0</v>
      </c>
      <c r="H16" s="170">
        <f t="shared" si="3"/>
        <v>0</v>
      </c>
      <c r="I16" s="170">
        <f t="shared" si="3"/>
        <v>0</v>
      </c>
      <c r="J16" s="170">
        <f t="shared" si="3"/>
        <v>0</v>
      </c>
      <c r="K16" s="170">
        <f t="shared" si="3"/>
        <v>0</v>
      </c>
      <c r="L16" s="170">
        <f t="shared" si="3"/>
        <v>0</v>
      </c>
      <c r="M16" s="170">
        <f t="shared" si="3"/>
        <v>0</v>
      </c>
      <c r="N16" s="170">
        <f t="shared" si="3"/>
        <v>0</v>
      </c>
      <c r="O16" s="170">
        <f t="shared" si="3"/>
        <v>0</v>
      </c>
      <c r="P16" s="170">
        <f t="shared" si="3"/>
        <v>0</v>
      </c>
      <c r="Q16" s="170">
        <f t="shared" si="3"/>
        <v>0</v>
      </c>
      <c r="R16" s="170">
        <f t="shared" si="3"/>
        <v>0</v>
      </c>
      <c r="S16" s="170">
        <f t="shared" si="3"/>
        <v>0</v>
      </c>
      <c r="T16" s="170">
        <f t="shared" si="3"/>
        <v>0</v>
      </c>
    </row>
    <row r="17" spans="1:20" s="140" customFormat="1" ht="16.5" customHeight="1">
      <c r="A17" s="182"/>
      <c r="B17" s="172"/>
      <c r="C17" s="173"/>
      <c r="D17" s="174">
        <v>6051</v>
      </c>
      <c r="E17" s="175" t="s">
        <v>117</v>
      </c>
      <c r="F17" s="176"/>
      <c r="G17" s="177">
        <f>F17</f>
        <v>0</v>
      </c>
      <c r="H17" s="177">
        <f>G17-F17</f>
        <v>0</v>
      </c>
      <c r="I17" s="176"/>
      <c r="J17" s="177"/>
      <c r="K17" s="177"/>
      <c r="L17" s="178">
        <f aca="true" t="shared" si="4" ref="L17:N18">O17+R17</f>
        <v>0</v>
      </c>
      <c r="M17" s="178">
        <f t="shared" si="4"/>
        <v>0</v>
      </c>
      <c r="N17" s="179">
        <f t="shared" si="4"/>
        <v>0</v>
      </c>
      <c r="O17" s="178"/>
      <c r="P17" s="178">
        <f>O17</f>
        <v>0</v>
      </c>
      <c r="Q17" s="179">
        <f>P17-O17</f>
        <v>0</v>
      </c>
      <c r="R17" s="180"/>
      <c r="S17" s="179">
        <f>R17</f>
        <v>0</v>
      </c>
      <c r="T17" s="179">
        <f>S17-R17</f>
        <v>0</v>
      </c>
    </row>
    <row r="18" spans="1:20" s="140" customFormat="1" ht="16.5" customHeight="1">
      <c r="A18" s="186"/>
      <c r="B18" s="172"/>
      <c r="C18" s="173"/>
      <c r="D18" s="181">
        <v>6099</v>
      </c>
      <c r="E18" s="175" t="s">
        <v>115</v>
      </c>
      <c r="F18" s="176"/>
      <c r="G18" s="177">
        <f>F18</f>
        <v>0</v>
      </c>
      <c r="H18" s="177">
        <f>G18-F18</f>
        <v>0</v>
      </c>
      <c r="I18" s="176"/>
      <c r="J18" s="177"/>
      <c r="K18" s="177"/>
      <c r="L18" s="178">
        <f t="shared" si="4"/>
        <v>0</v>
      </c>
      <c r="M18" s="178">
        <f t="shared" si="4"/>
        <v>0</v>
      </c>
      <c r="N18" s="179">
        <f t="shared" si="4"/>
        <v>0</v>
      </c>
      <c r="O18" s="178"/>
      <c r="P18" s="178">
        <f>O18</f>
        <v>0</v>
      </c>
      <c r="Q18" s="179">
        <f>P18-O18</f>
        <v>0</v>
      </c>
      <c r="R18" s="180"/>
      <c r="S18" s="179">
        <f>R18</f>
        <v>0</v>
      </c>
      <c r="T18" s="179">
        <f>S18-R18</f>
        <v>0</v>
      </c>
    </row>
    <row r="19" spans="1:20" s="140" customFormat="1" ht="16.5" customHeight="1">
      <c r="A19" s="182"/>
      <c r="B19" s="183"/>
      <c r="C19" s="173">
        <v>6100</v>
      </c>
      <c r="D19" s="184"/>
      <c r="E19" s="187" t="s">
        <v>118</v>
      </c>
      <c r="F19" s="170">
        <f aca="true" t="shared" si="5" ref="F19:T19">SUM(F20:F40)</f>
        <v>0</v>
      </c>
      <c r="G19" s="170">
        <f t="shared" si="5"/>
        <v>0</v>
      </c>
      <c r="H19" s="170">
        <f t="shared" si="5"/>
        <v>0</v>
      </c>
      <c r="I19" s="170">
        <f t="shared" si="5"/>
        <v>0</v>
      </c>
      <c r="J19" s="170">
        <f t="shared" si="5"/>
        <v>0</v>
      </c>
      <c r="K19" s="170">
        <f t="shared" si="5"/>
        <v>0</v>
      </c>
      <c r="L19" s="170">
        <f t="shared" si="5"/>
        <v>0</v>
      </c>
      <c r="M19" s="170">
        <f t="shared" si="5"/>
        <v>0</v>
      </c>
      <c r="N19" s="170">
        <f t="shared" si="5"/>
        <v>0</v>
      </c>
      <c r="O19" s="170">
        <f t="shared" si="5"/>
        <v>0</v>
      </c>
      <c r="P19" s="170">
        <f t="shared" si="5"/>
        <v>0</v>
      </c>
      <c r="Q19" s="170">
        <f t="shared" si="5"/>
        <v>0</v>
      </c>
      <c r="R19" s="170">
        <f t="shared" si="5"/>
        <v>0</v>
      </c>
      <c r="S19" s="170">
        <f t="shared" si="5"/>
        <v>0</v>
      </c>
      <c r="T19" s="170">
        <f t="shared" si="5"/>
        <v>0</v>
      </c>
    </row>
    <row r="20" spans="1:20" ht="16.5" customHeight="1">
      <c r="A20" s="171"/>
      <c r="B20" s="172"/>
      <c r="C20" s="173"/>
      <c r="D20" s="174">
        <v>6101</v>
      </c>
      <c r="E20" s="175" t="s">
        <v>119</v>
      </c>
      <c r="F20" s="176"/>
      <c r="G20" s="177">
        <f aca="true" t="shared" si="6" ref="G20:G35">F20</f>
        <v>0</v>
      </c>
      <c r="H20" s="177">
        <f aca="true" t="shared" si="7" ref="H20:H34">G20-F20</f>
        <v>0</v>
      </c>
      <c r="I20" s="176"/>
      <c r="J20" s="177"/>
      <c r="K20" s="177"/>
      <c r="L20" s="178">
        <f aca="true" t="shared" si="8" ref="L20:L35">O20+R20</f>
        <v>0</v>
      </c>
      <c r="M20" s="178">
        <f aca="true" t="shared" si="9" ref="M20:M35">P20+S20</f>
        <v>0</v>
      </c>
      <c r="N20" s="179">
        <f aca="true" t="shared" si="10" ref="N20:N35">Q20+T20</f>
        <v>0</v>
      </c>
      <c r="O20" s="178"/>
      <c r="P20" s="178">
        <f aca="true" t="shared" si="11" ref="P20:P35">O20</f>
        <v>0</v>
      </c>
      <c r="Q20" s="179">
        <f aca="true" t="shared" si="12" ref="Q20:Q35">P20-O20</f>
        <v>0</v>
      </c>
      <c r="R20" s="180"/>
      <c r="S20" s="179">
        <f aca="true" t="shared" si="13" ref="S20:S35">R20</f>
        <v>0</v>
      </c>
      <c r="T20" s="179">
        <f aca="true" t="shared" si="14" ref="T20:T35">S20-R20</f>
        <v>0</v>
      </c>
    </row>
    <row r="21" spans="1:20" ht="16.5" customHeight="1">
      <c r="A21" s="171"/>
      <c r="B21" s="172"/>
      <c r="C21" s="173"/>
      <c r="D21" s="181">
        <v>6102</v>
      </c>
      <c r="E21" s="175" t="s">
        <v>120</v>
      </c>
      <c r="F21" s="176"/>
      <c r="G21" s="177">
        <f t="shared" si="6"/>
        <v>0</v>
      </c>
      <c r="H21" s="177">
        <f t="shared" si="7"/>
        <v>0</v>
      </c>
      <c r="I21" s="176"/>
      <c r="J21" s="177"/>
      <c r="K21" s="177"/>
      <c r="L21" s="178">
        <f t="shared" si="8"/>
        <v>0</v>
      </c>
      <c r="M21" s="178">
        <f t="shared" si="9"/>
        <v>0</v>
      </c>
      <c r="N21" s="179">
        <f t="shared" si="10"/>
        <v>0</v>
      </c>
      <c r="O21" s="178"/>
      <c r="P21" s="178">
        <f t="shared" si="11"/>
        <v>0</v>
      </c>
      <c r="Q21" s="179">
        <f t="shared" si="12"/>
        <v>0</v>
      </c>
      <c r="R21" s="180"/>
      <c r="S21" s="179">
        <f t="shared" si="13"/>
        <v>0</v>
      </c>
      <c r="T21" s="179">
        <f t="shared" si="14"/>
        <v>0</v>
      </c>
    </row>
    <row r="22" spans="1:20" ht="16.5" customHeight="1">
      <c r="A22" s="171"/>
      <c r="B22" s="172"/>
      <c r="C22" s="173"/>
      <c r="D22" s="174">
        <v>6103</v>
      </c>
      <c r="E22" s="175" t="s">
        <v>121</v>
      </c>
      <c r="F22" s="176"/>
      <c r="G22" s="177">
        <f t="shared" si="6"/>
        <v>0</v>
      </c>
      <c r="H22" s="177">
        <f t="shared" si="7"/>
        <v>0</v>
      </c>
      <c r="I22" s="176"/>
      <c r="J22" s="177"/>
      <c r="K22" s="177"/>
      <c r="L22" s="178">
        <f t="shared" si="8"/>
        <v>0</v>
      </c>
      <c r="M22" s="178">
        <f t="shared" si="9"/>
        <v>0</v>
      </c>
      <c r="N22" s="179">
        <f t="shared" si="10"/>
        <v>0</v>
      </c>
      <c r="O22" s="178"/>
      <c r="P22" s="178">
        <f t="shared" si="11"/>
        <v>0</v>
      </c>
      <c r="Q22" s="179">
        <f t="shared" si="12"/>
        <v>0</v>
      </c>
      <c r="R22" s="180"/>
      <c r="S22" s="179">
        <f t="shared" si="13"/>
        <v>0</v>
      </c>
      <c r="T22" s="179">
        <f t="shared" si="14"/>
        <v>0</v>
      </c>
    </row>
    <row r="23" spans="1:20" ht="16.5" customHeight="1">
      <c r="A23" s="171"/>
      <c r="B23" s="172"/>
      <c r="C23" s="173"/>
      <c r="D23" s="181">
        <v>6104</v>
      </c>
      <c r="E23" s="175" t="s">
        <v>122</v>
      </c>
      <c r="F23" s="176"/>
      <c r="G23" s="177">
        <f t="shared" si="6"/>
        <v>0</v>
      </c>
      <c r="H23" s="177">
        <f t="shared" si="7"/>
        <v>0</v>
      </c>
      <c r="I23" s="176"/>
      <c r="J23" s="177"/>
      <c r="K23" s="177"/>
      <c r="L23" s="178">
        <f t="shared" si="8"/>
        <v>0</v>
      </c>
      <c r="M23" s="178">
        <f t="shared" si="9"/>
        <v>0</v>
      </c>
      <c r="N23" s="179">
        <f t="shared" si="10"/>
        <v>0</v>
      </c>
      <c r="O23" s="178"/>
      <c r="P23" s="178">
        <f t="shared" si="11"/>
        <v>0</v>
      </c>
      <c r="Q23" s="179">
        <f t="shared" si="12"/>
        <v>0</v>
      </c>
      <c r="R23" s="180"/>
      <c r="S23" s="179">
        <f t="shared" si="13"/>
        <v>0</v>
      </c>
      <c r="T23" s="179">
        <f t="shared" si="14"/>
        <v>0</v>
      </c>
    </row>
    <row r="24" spans="1:20" ht="16.5" customHeight="1">
      <c r="A24" s="171"/>
      <c r="B24" s="172"/>
      <c r="C24" s="173"/>
      <c r="D24" s="174">
        <v>6105</v>
      </c>
      <c r="E24" s="175" t="s">
        <v>123</v>
      </c>
      <c r="F24" s="176"/>
      <c r="G24" s="177">
        <f t="shared" si="6"/>
        <v>0</v>
      </c>
      <c r="H24" s="177">
        <f t="shared" si="7"/>
        <v>0</v>
      </c>
      <c r="I24" s="176"/>
      <c r="J24" s="177"/>
      <c r="K24" s="177"/>
      <c r="L24" s="178">
        <f t="shared" si="8"/>
        <v>0</v>
      </c>
      <c r="M24" s="178">
        <f t="shared" si="9"/>
        <v>0</v>
      </c>
      <c r="N24" s="179">
        <f t="shared" si="10"/>
        <v>0</v>
      </c>
      <c r="O24" s="178"/>
      <c r="P24" s="178">
        <f t="shared" si="11"/>
        <v>0</v>
      </c>
      <c r="Q24" s="179">
        <f t="shared" si="12"/>
        <v>0</v>
      </c>
      <c r="R24" s="180"/>
      <c r="S24" s="179">
        <f t="shared" si="13"/>
        <v>0</v>
      </c>
      <c r="T24" s="179">
        <f t="shared" si="14"/>
        <v>0</v>
      </c>
    </row>
    <row r="25" spans="1:20" ht="16.5" customHeight="1">
      <c r="A25" s="171"/>
      <c r="B25" s="172"/>
      <c r="C25" s="173"/>
      <c r="D25" s="174">
        <v>6106</v>
      </c>
      <c r="E25" s="175" t="s">
        <v>124</v>
      </c>
      <c r="F25" s="188"/>
      <c r="G25" s="177">
        <f t="shared" si="6"/>
        <v>0</v>
      </c>
      <c r="H25" s="177">
        <f t="shared" si="7"/>
        <v>0</v>
      </c>
      <c r="I25" s="176"/>
      <c r="J25" s="177"/>
      <c r="K25" s="177"/>
      <c r="L25" s="178">
        <f t="shared" si="8"/>
        <v>0</v>
      </c>
      <c r="M25" s="178">
        <f t="shared" si="9"/>
        <v>0</v>
      </c>
      <c r="N25" s="179">
        <f t="shared" si="10"/>
        <v>0</v>
      </c>
      <c r="O25" s="178"/>
      <c r="P25" s="178">
        <f t="shared" si="11"/>
        <v>0</v>
      </c>
      <c r="Q25" s="179">
        <f t="shared" si="12"/>
        <v>0</v>
      </c>
      <c r="R25" s="180"/>
      <c r="S25" s="179">
        <f t="shared" si="13"/>
        <v>0</v>
      </c>
      <c r="T25" s="179">
        <f t="shared" si="14"/>
        <v>0</v>
      </c>
    </row>
    <row r="26" spans="1:20" ht="16.5" customHeight="1">
      <c r="A26" s="171"/>
      <c r="B26" s="172"/>
      <c r="C26" s="173"/>
      <c r="D26" s="181">
        <v>6107</v>
      </c>
      <c r="E26" s="175" t="s">
        <v>125</v>
      </c>
      <c r="F26" s="176"/>
      <c r="G26" s="177">
        <f t="shared" si="6"/>
        <v>0</v>
      </c>
      <c r="H26" s="177">
        <f t="shared" si="7"/>
        <v>0</v>
      </c>
      <c r="I26" s="176"/>
      <c r="J26" s="177"/>
      <c r="K26" s="177"/>
      <c r="L26" s="178">
        <f t="shared" si="8"/>
        <v>0</v>
      </c>
      <c r="M26" s="178">
        <f t="shared" si="9"/>
        <v>0</v>
      </c>
      <c r="N26" s="179">
        <f t="shared" si="10"/>
        <v>0</v>
      </c>
      <c r="O26" s="178"/>
      <c r="P26" s="178">
        <f t="shared" si="11"/>
        <v>0</v>
      </c>
      <c r="Q26" s="179">
        <f t="shared" si="12"/>
        <v>0</v>
      </c>
      <c r="R26" s="180"/>
      <c r="S26" s="179">
        <f t="shared" si="13"/>
        <v>0</v>
      </c>
      <c r="T26" s="179">
        <f t="shared" si="14"/>
        <v>0</v>
      </c>
    </row>
    <row r="27" spans="1:20" ht="16.5" customHeight="1">
      <c r="A27" s="171"/>
      <c r="B27" s="172"/>
      <c r="C27" s="173"/>
      <c r="D27" s="174">
        <v>6108</v>
      </c>
      <c r="E27" s="175" t="s">
        <v>126</v>
      </c>
      <c r="F27" s="176"/>
      <c r="G27" s="177">
        <f t="shared" si="6"/>
        <v>0</v>
      </c>
      <c r="H27" s="177">
        <f t="shared" si="7"/>
        <v>0</v>
      </c>
      <c r="I27" s="176"/>
      <c r="J27" s="177"/>
      <c r="K27" s="177"/>
      <c r="L27" s="178">
        <f t="shared" si="8"/>
        <v>0</v>
      </c>
      <c r="M27" s="178">
        <f t="shared" si="9"/>
        <v>0</v>
      </c>
      <c r="N27" s="179">
        <f t="shared" si="10"/>
        <v>0</v>
      </c>
      <c r="O27" s="178"/>
      <c r="P27" s="178">
        <f t="shared" si="11"/>
        <v>0</v>
      </c>
      <c r="Q27" s="179">
        <f t="shared" si="12"/>
        <v>0</v>
      </c>
      <c r="R27" s="180"/>
      <c r="S27" s="179">
        <f t="shared" si="13"/>
        <v>0</v>
      </c>
      <c r="T27" s="179">
        <f t="shared" si="14"/>
        <v>0</v>
      </c>
    </row>
    <row r="28" spans="1:20" ht="16.5" customHeight="1">
      <c r="A28" s="171"/>
      <c r="B28" s="172"/>
      <c r="C28" s="173"/>
      <c r="D28" s="174">
        <v>6111</v>
      </c>
      <c r="E28" s="175" t="s">
        <v>127</v>
      </c>
      <c r="F28" s="176"/>
      <c r="G28" s="177">
        <f t="shared" si="6"/>
        <v>0</v>
      </c>
      <c r="H28" s="177">
        <f t="shared" si="7"/>
        <v>0</v>
      </c>
      <c r="I28" s="176"/>
      <c r="J28" s="177"/>
      <c r="K28" s="177"/>
      <c r="L28" s="178">
        <f t="shared" si="8"/>
        <v>0</v>
      </c>
      <c r="M28" s="178">
        <f t="shared" si="9"/>
        <v>0</v>
      </c>
      <c r="N28" s="179">
        <f t="shared" si="10"/>
        <v>0</v>
      </c>
      <c r="O28" s="178"/>
      <c r="P28" s="178">
        <f t="shared" si="11"/>
        <v>0</v>
      </c>
      <c r="Q28" s="179">
        <f t="shared" si="12"/>
        <v>0</v>
      </c>
      <c r="R28" s="180"/>
      <c r="S28" s="179">
        <f t="shared" si="13"/>
        <v>0</v>
      </c>
      <c r="T28" s="179">
        <f t="shared" si="14"/>
        <v>0</v>
      </c>
    </row>
    <row r="29" spans="1:20" ht="16.5" customHeight="1">
      <c r="A29" s="171"/>
      <c r="B29" s="172"/>
      <c r="C29" s="173"/>
      <c r="D29" s="174">
        <v>6112</v>
      </c>
      <c r="E29" s="175" t="s">
        <v>128</v>
      </c>
      <c r="F29" s="176"/>
      <c r="G29" s="177">
        <f t="shared" si="6"/>
        <v>0</v>
      </c>
      <c r="H29" s="177">
        <f t="shared" si="7"/>
        <v>0</v>
      </c>
      <c r="I29" s="176"/>
      <c r="J29" s="177"/>
      <c r="K29" s="177"/>
      <c r="L29" s="178">
        <f t="shared" si="8"/>
        <v>0</v>
      </c>
      <c r="M29" s="178">
        <f t="shared" si="9"/>
        <v>0</v>
      </c>
      <c r="N29" s="179">
        <f t="shared" si="10"/>
        <v>0</v>
      </c>
      <c r="O29" s="178"/>
      <c r="P29" s="178">
        <f t="shared" si="11"/>
        <v>0</v>
      </c>
      <c r="Q29" s="179">
        <f t="shared" si="12"/>
        <v>0</v>
      </c>
      <c r="R29" s="180"/>
      <c r="S29" s="179">
        <f t="shared" si="13"/>
        <v>0</v>
      </c>
      <c r="T29" s="179">
        <f t="shared" si="14"/>
        <v>0</v>
      </c>
    </row>
    <row r="30" spans="1:20" ht="16.5" customHeight="1">
      <c r="A30" s="171"/>
      <c r="B30" s="172"/>
      <c r="C30" s="173"/>
      <c r="D30" s="174">
        <v>6113</v>
      </c>
      <c r="E30" s="175" t="s">
        <v>129</v>
      </c>
      <c r="F30" s="176"/>
      <c r="G30" s="177">
        <f t="shared" si="6"/>
        <v>0</v>
      </c>
      <c r="H30" s="177">
        <f t="shared" si="7"/>
        <v>0</v>
      </c>
      <c r="I30" s="176"/>
      <c r="J30" s="177"/>
      <c r="K30" s="177"/>
      <c r="L30" s="178">
        <f t="shared" si="8"/>
        <v>0</v>
      </c>
      <c r="M30" s="178">
        <f t="shared" si="9"/>
        <v>0</v>
      </c>
      <c r="N30" s="179">
        <f t="shared" si="10"/>
        <v>0</v>
      </c>
      <c r="O30" s="178"/>
      <c r="P30" s="178">
        <f t="shared" si="11"/>
        <v>0</v>
      </c>
      <c r="Q30" s="179">
        <f t="shared" si="12"/>
        <v>0</v>
      </c>
      <c r="R30" s="180"/>
      <c r="S30" s="179">
        <f t="shared" si="13"/>
        <v>0</v>
      </c>
      <c r="T30" s="179">
        <f t="shared" si="14"/>
        <v>0</v>
      </c>
    </row>
    <row r="31" spans="1:20" ht="16.5" customHeight="1">
      <c r="A31" s="171"/>
      <c r="B31" s="172"/>
      <c r="C31" s="173"/>
      <c r="D31" s="174">
        <v>6114</v>
      </c>
      <c r="E31" s="175" t="s">
        <v>130</v>
      </c>
      <c r="F31" s="177"/>
      <c r="G31" s="177">
        <f t="shared" si="6"/>
        <v>0</v>
      </c>
      <c r="H31" s="177">
        <f t="shared" si="7"/>
        <v>0</v>
      </c>
      <c r="I31" s="177"/>
      <c r="J31" s="177"/>
      <c r="K31" s="177"/>
      <c r="L31" s="179">
        <f t="shared" si="8"/>
        <v>0</v>
      </c>
      <c r="M31" s="179">
        <f t="shared" si="9"/>
        <v>0</v>
      </c>
      <c r="N31" s="179">
        <f t="shared" si="10"/>
        <v>0</v>
      </c>
      <c r="O31" s="179"/>
      <c r="P31" s="179">
        <f t="shared" si="11"/>
        <v>0</v>
      </c>
      <c r="Q31" s="179">
        <f t="shared" si="12"/>
        <v>0</v>
      </c>
      <c r="R31" s="189"/>
      <c r="S31" s="179">
        <f t="shared" si="13"/>
        <v>0</v>
      </c>
      <c r="T31" s="179">
        <f t="shared" si="14"/>
        <v>0</v>
      </c>
    </row>
    <row r="32" spans="1:20" ht="16.5" customHeight="1">
      <c r="A32" s="171"/>
      <c r="B32" s="172"/>
      <c r="C32" s="173"/>
      <c r="D32" s="174">
        <v>6115</v>
      </c>
      <c r="E32" s="175" t="s">
        <v>131</v>
      </c>
      <c r="F32" s="177"/>
      <c r="G32" s="177">
        <f t="shared" si="6"/>
        <v>0</v>
      </c>
      <c r="H32" s="177">
        <f t="shared" si="7"/>
        <v>0</v>
      </c>
      <c r="I32" s="177"/>
      <c r="J32" s="177"/>
      <c r="K32" s="177"/>
      <c r="L32" s="179">
        <f t="shared" si="8"/>
        <v>0</v>
      </c>
      <c r="M32" s="179">
        <f t="shared" si="9"/>
        <v>0</v>
      </c>
      <c r="N32" s="179">
        <f t="shared" si="10"/>
        <v>0</v>
      </c>
      <c r="O32" s="179"/>
      <c r="P32" s="179">
        <f t="shared" si="11"/>
        <v>0</v>
      </c>
      <c r="Q32" s="179">
        <f t="shared" si="12"/>
        <v>0</v>
      </c>
      <c r="R32" s="189"/>
      <c r="S32" s="179">
        <f t="shared" si="13"/>
        <v>0</v>
      </c>
      <c r="T32" s="179">
        <f t="shared" si="14"/>
        <v>0</v>
      </c>
    </row>
    <row r="33" spans="1:20" ht="16.5" customHeight="1">
      <c r="A33" s="214"/>
      <c r="B33" s="284"/>
      <c r="C33" s="167"/>
      <c r="D33" s="215">
        <v>6116</v>
      </c>
      <c r="E33" s="203" t="s">
        <v>132</v>
      </c>
      <c r="F33" s="176"/>
      <c r="G33" s="176">
        <f t="shared" si="6"/>
        <v>0</v>
      </c>
      <c r="H33" s="176">
        <f t="shared" si="7"/>
        <v>0</v>
      </c>
      <c r="I33" s="176"/>
      <c r="J33" s="176"/>
      <c r="K33" s="176"/>
      <c r="L33" s="178">
        <f t="shared" si="8"/>
        <v>0</v>
      </c>
      <c r="M33" s="178">
        <f t="shared" si="9"/>
        <v>0</v>
      </c>
      <c r="N33" s="178">
        <f t="shared" si="10"/>
        <v>0</v>
      </c>
      <c r="O33" s="178"/>
      <c r="P33" s="178">
        <f t="shared" si="11"/>
        <v>0</v>
      </c>
      <c r="Q33" s="178">
        <f t="shared" si="12"/>
        <v>0</v>
      </c>
      <c r="R33" s="180"/>
      <c r="S33" s="178">
        <f t="shared" si="13"/>
        <v>0</v>
      </c>
      <c r="T33" s="178">
        <f t="shared" si="14"/>
        <v>0</v>
      </c>
    </row>
    <row r="34" spans="1:20" ht="16.5" customHeight="1">
      <c r="A34" s="171"/>
      <c r="B34" s="172"/>
      <c r="C34" s="173"/>
      <c r="D34" s="174">
        <v>6117</v>
      </c>
      <c r="E34" s="175" t="s">
        <v>133</v>
      </c>
      <c r="F34" s="176"/>
      <c r="G34" s="177">
        <f t="shared" si="6"/>
        <v>0</v>
      </c>
      <c r="H34" s="177">
        <f t="shared" si="7"/>
        <v>0</v>
      </c>
      <c r="I34" s="176"/>
      <c r="J34" s="177"/>
      <c r="K34" s="177"/>
      <c r="L34" s="178">
        <f t="shared" si="8"/>
        <v>0</v>
      </c>
      <c r="M34" s="178">
        <f t="shared" si="9"/>
        <v>0</v>
      </c>
      <c r="N34" s="179">
        <f t="shared" si="10"/>
        <v>0</v>
      </c>
      <c r="O34" s="178"/>
      <c r="P34" s="178">
        <f t="shared" si="11"/>
        <v>0</v>
      </c>
      <c r="Q34" s="179">
        <f t="shared" si="12"/>
        <v>0</v>
      </c>
      <c r="R34" s="180"/>
      <c r="S34" s="179">
        <f t="shared" si="13"/>
        <v>0</v>
      </c>
      <c r="T34" s="179">
        <f t="shared" si="14"/>
        <v>0</v>
      </c>
    </row>
    <row r="35" spans="1:20" ht="16.5" customHeight="1">
      <c r="A35" s="171"/>
      <c r="B35" s="172"/>
      <c r="C35" s="173"/>
      <c r="D35" s="174">
        <v>6118</v>
      </c>
      <c r="E35" s="202" t="s">
        <v>134</v>
      </c>
      <c r="F35" s="176"/>
      <c r="G35" s="177">
        <f t="shared" si="6"/>
        <v>0</v>
      </c>
      <c r="H35" s="177"/>
      <c r="I35" s="176"/>
      <c r="J35" s="177"/>
      <c r="K35" s="177"/>
      <c r="L35" s="178">
        <f t="shared" si="8"/>
        <v>0</v>
      </c>
      <c r="M35" s="178">
        <f t="shared" si="9"/>
        <v>0</v>
      </c>
      <c r="N35" s="179">
        <f t="shared" si="10"/>
        <v>0</v>
      </c>
      <c r="O35" s="178"/>
      <c r="P35" s="179">
        <f t="shared" si="11"/>
        <v>0</v>
      </c>
      <c r="Q35" s="179">
        <f t="shared" si="12"/>
        <v>0</v>
      </c>
      <c r="R35" s="178"/>
      <c r="S35" s="179">
        <f t="shared" si="13"/>
        <v>0</v>
      </c>
      <c r="T35" s="179">
        <f t="shared" si="14"/>
        <v>0</v>
      </c>
    </row>
    <row r="36" spans="1:20" ht="40.5" customHeight="1">
      <c r="A36" s="171"/>
      <c r="B36" s="172"/>
      <c r="C36" s="173"/>
      <c r="D36" s="174">
        <v>6121</v>
      </c>
      <c r="E36" s="286" t="s">
        <v>314</v>
      </c>
      <c r="F36" s="176"/>
      <c r="G36" s="177"/>
      <c r="H36" s="177"/>
      <c r="I36" s="176"/>
      <c r="J36" s="177"/>
      <c r="K36" s="177"/>
      <c r="L36" s="178"/>
      <c r="M36" s="178"/>
      <c r="N36" s="179"/>
      <c r="O36" s="178"/>
      <c r="P36" s="179"/>
      <c r="Q36" s="179"/>
      <c r="R36" s="178"/>
      <c r="S36" s="179"/>
      <c r="T36" s="179"/>
    </row>
    <row r="37" spans="1:20" ht="16.5" customHeight="1">
      <c r="A37" s="171"/>
      <c r="B37" s="172"/>
      <c r="C37" s="195"/>
      <c r="D37" s="174">
        <v>6123</v>
      </c>
      <c r="E37" s="286" t="s">
        <v>315</v>
      </c>
      <c r="F37" s="176"/>
      <c r="G37" s="177"/>
      <c r="H37" s="177"/>
      <c r="I37" s="176"/>
      <c r="J37" s="177"/>
      <c r="K37" s="177"/>
      <c r="L37" s="178"/>
      <c r="M37" s="178"/>
      <c r="N37" s="179"/>
      <c r="O37" s="178"/>
      <c r="P37" s="179"/>
      <c r="Q37" s="179"/>
      <c r="R37" s="178"/>
      <c r="S37" s="179"/>
      <c r="T37" s="179"/>
    </row>
    <row r="38" spans="1:20" ht="16.5" customHeight="1">
      <c r="A38" s="171"/>
      <c r="B38" s="172"/>
      <c r="C38" s="195"/>
      <c r="D38" s="174">
        <v>6124</v>
      </c>
      <c r="E38" s="286" t="s">
        <v>316</v>
      </c>
      <c r="F38" s="176"/>
      <c r="G38" s="177"/>
      <c r="H38" s="177"/>
      <c r="I38" s="176"/>
      <c r="J38" s="177"/>
      <c r="K38" s="177"/>
      <c r="L38" s="178"/>
      <c r="M38" s="178"/>
      <c r="N38" s="179"/>
      <c r="O38" s="178"/>
      <c r="P38" s="179"/>
      <c r="Q38" s="179"/>
      <c r="R38" s="178"/>
      <c r="S38" s="179"/>
      <c r="T38" s="179"/>
    </row>
    <row r="39" spans="1:20" ht="16.5" customHeight="1">
      <c r="A39" s="171"/>
      <c r="B39" s="172"/>
      <c r="C39" s="195"/>
      <c r="D39" s="174">
        <v>6125</v>
      </c>
      <c r="E39" s="286" t="s">
        <v>366</v>
      </c>
      <c r="F39" s="176"/>
      <c r="G39" s="177"/>
      <c r="H39" s="177"/>
      <c r="I39" s="176"/>
      <c r="J39" s="177"/>
      <c r="K39" s="177"/>
      <c r="L39" s="178"/>
      <c r="M39" s="178"/>
      <c r="N39" s="179"/>
      <c r="O39" s="178"/>
      <c r="P39" s="179"/>
      <c r="Q39" s="179"/>
      <c r="R39" s="178"/>
      <c r="S39" s="179"/>
      <c r="T39" s="179"/>
    </row>
    <row r="40" spans="1:20" ht="16.5" customHeight="1">
      <c r="A40" s="171"/>
      <c r="B40" s="172"/>
      <c r="C40" s="173"/>
      <c r="D40" s="181">
        <v>6149</v>
      </c>
      <c r="E40" s="175" t="s">
        <v>115</v>
      </c>
      <c r="F40" s="176"/>
      <c r="G40" s="177">
        <f>F40</f>
        <v>0</v>
      </c>
      <c r="H40" s="177"/>
      <c r="I40" s="176"/>
      <c r="J40" s="177"/>
      <c r="K40" s="177"/>
      <c r="L40" s="178">
        <f>O40+R40</f>
        <v>0</v>
      </c>
      <c r="M40" s="178">
        <f>P40+S40</f>
        <v>0</v>
      </c>
      <c r="N40" s="179">
        <f>Q40+T40</f>
        <v>0</v>
      </c>
      <c r="O40" s="178"/>
      <c r="P40" s="179">
        <f>O40</f>
        <v>0</v>
      </c>
      <c r="Q40" s="179">
        <f>P40-O40</f>
        <v>0</v>
      </c>
      <c r="R40" s="178"/>
      <c r="S40" s="179">
        <f>R40</f>
        <v>0</v>
      </c>
      <c r="T40" s="179">
        <f>S40-R40</f>
        <v>0</v>
      </c>
    </row>
    <row r="41" spans="1:20" s="140" customFormat="1" ht="16.5" customHeight="1">
      <c r="A41" s="182"/>
      <c r="B41" s="172"/>
      <c r="C41" s="173">
        <v>6150</v>
      </c>
      <c r="D41" s="184"/>
      <c r="E41" s="187" t="s">
        <v>135</v>
      </c>
      <c r="F41" s="170">
        <f>F43</f>
        <v>0</v>
      </c>
      <c r="G41" s="170">
        <f>G43</f>
        <v>0</v>
      </c>
      <c r="H41" s="196">
        <f>G41-F41</f>
        <v>0</v>
      </c>
      <c r="I41" s="170">
        <f>I43</f>
        <v>0</v>
      </c>
      <c r="J41" s="170">
        <f>J43</f>
        <v>0</v>
      </c>
      <c r="K41" s="196">
        <f>J41-I41</f>
        <v>0</v>
      </c>
      <c r="L41" s="180">
        <f>+O41+R41</f>
        <v>0</v>
      </c>
      <c r="M41" s="180">
        <f>+P41+S41</f>
        <v>0</v>
      </c>
      <c r="N41" s="189">
        <f>M41-L41</f>
        <v>0</v>
      </c>
      <c r="O41" s="180">
        <f>O43</f>
        <v>0</v>
      </c>
      <c r="P41" s="180">
        <f>P43</f>
        <v>0</v>
      </c>
      <c r="Q41" s="189">
        <f>P41-O41</f>
        <v>0</v>
      </c>
      <c r="R41" s="180">
        <f>R43</f>
        <v>0</v>
      </c>
      <c r="S41" s="180">
        <f>S43</f>
        <v>0</v>
      </c>
      <c r="T41" s="189">
        <f>S41-R41</f>
        <v>0</v>
      </c>
    </row>
    <row r="42" spans="1:20" ht="16.5" customHeight="1">
      <c r="A42" s="171"/>
      <c r="B42" s="172"/>
      <c r="C42" s="195"/>
      <c r="D42" s="181">
        <v>6153</v>
      </c>
      <c r="E42" s="175" t="s">
        <v>136</v>
      </c>
      <c r="F42" s="176"/>
      <c r="G42" s="176"/>
      <c r="H42" s="177"/>
      <c r="I42" s="176"/>
      <c r="J42" s="176"/>
      <c r="K42" s="177"/>
      <c r="L42" s="178"/>
      <c r="M42" s="178"/>
      <c r="N42" s="179"/>
      <c r="O42" s="178"/>
      <c r="P42" s="178"/>
      <c r="Q42" s="179"/>
      <c r="R42" s="178"/>
      <c r="S42" s="178"/>
      <c r="T42" s="179"/>
    </row>
    <row r="43" spans="1:20" s="140" customFormat="1" ht="16.5" customHeight="1">
      <c r="A43" s="182"/>
      <c r="B43" s="172"/>
      <c r="C43" s="173"/>
      <c r="D43" s="181">
        <v>6199</v>
      </c>
      <c r="E43" s="175" t="s">
        <v>115</v>
      </c>
      <c r="F43" s="176"/>
      <c r="G43" s="177">
        <f>F43</f>
        <v>0</v>
      </c>
      <c r="H43" s="177">
        <f>G43-F43</f>
        <v>0</v>
      </c>
      <c r="I43" s="176">
        <v>0</v>
      </c>
      <c r="J43" s="177">
        <f>I43</f>
        <v>0</v>
      </c>
      <c r="K43" s="177"/>
      <c r="L43" s="178"/>
      <c r="M43" s="178"/>
      <c r="N43" s="179"/>
      <c r="O43" s="178"/>
      <c r="P43" s="179">
        <f>O43</f>
        <v>0</v>
      </c>
      <c r="Q43" s="179"/>
      <c r="R43" s="178"/>
      <c r="S43" s="179"/>
      <c r="T43" s="179">
        <f>S43-R43</f>
        <v>0</v>
      </c>
    </row>
    <row r="44" spans="1:20" s="140" customFormat="1" ht="16.5" customHeight="1">
      <c r="A44" s="182"/>
      <c r="B44" s="183"/>
      <c r="C44" s="173">
        <v>6200</v>
      </c>
      <c r="D44" s="184"/>
      <c r="E44" s="187" t="s">
        <v>137</v>
      </c>
      <c r="F44" s="170">
        <f aca="true" t="shared" si="15" ref="F44:T44">SUM(F45:F48)</f>
        <v>0</v>
      </c>
      <c r="G44" s="170">
        <f t="shared" si="15"/>
        <v>0</v>
      </c>
      <c r="H44" s="170">
        <f t="shared" si="15"/>
        <v>0</v>
      </c>
      <c r="I44" s="170">
        <f t="shared" si="15"/>
        <v>0</v>
      </c>
      <c r="J44" s="170">
        <f t="shared" si="15"/>
        <v>0</v>
      </c>
      <c r="K44" s="170">
        <f t="shared" si="15"/>
        <v>0</v>
      </c>
      <c r="L44" s="170">
        <f t="shared" si="15"/>
        <v>0</v>
      </c>
      <c r="M44" s="170">
        <f t="shared" si="15"/>
        <v>0</v>
      </c>
      <c r="N44" s="170">
        <f t="shared" si="15"/>
        <v>0</v>
      </c>
      <c r="O44" s="170">
        <f t="shared" si="15"/>
        <v>0</v>
      </c>
      <c r="P44" s="170">
        <f t="shared" si="15"/>
        <v>0</v>
      </c>
      <c r="Q44" s="170">
        <f t="shared" si="15"/>
        <v>0</v>
      </c>
      <c r="R44" s="170">
        <f t="shared" si="15"/>
        <v>0</v>
      </c>
      <c r="S44" s="170">
        <f t="shared" si="15"/>
        <v>0</v>
      </c>
      <c r="T44" s="170">
        <f t="shared" si="15"/>
        <v>0</v>
      </c>
    </row>
    <row r="45" spans="1:20" ht="16.5" customHeight="1">
      <c r="A45" s="171"/>
      <c r="B45" s="172"/>
      <c r="C45" s="173"/>
      <c r="D45" s="174">
        <v>6201</v>
      </c>
      <c r="E45" s="175" t="s">
        <v>138</v>
      </c>
      <c r="F45" s="176"/>
      <c r="G45" s="177">
        <f>F45</f>
        <v>0</v>
      </c>
      <c r="H45" s="177"/>
      <c r="I45" s="176"/>
      <c r="J45" s="177"/>
      <c r="K45" s="177"/>
      <c r="L45" s="178">
        <f aca="true" t="shared" si="16" ref="L45:N48">O45+R45</f>
        <v>0</v>
      </c>
      <c r="M45" s="178">
        <f t="shared" si="16"/>
        <v>0</v>
      </c>
      <c r="N45" s="179">
        <f t="shared" si="16"/>
        <v>0</v>
      </c>
      <c r="O45" s="180"/>
      <c r="P45" s="179">
        <f>O45</f>
        <v>0</v>
      </c>
      <c r="Q45" s="179"/>
      <c r="R45" s="180"/>
      <c r="S45" s="179"/>
      <c r="T45" s="179"/>
    </row>
    <row r="46" spans="1:20" ht="16.5" customHeight="1">
      <c r="A46" s="171"/>
      <c r="B46" s="172"/>
      <c r="C46" s="173"/>
      <c r="D46" s="174">
        <v>6202</v>
      </c>
      <c r="E46" s="175" t="s">
        <v>139</v>
      </c>
      <c r="F46" s="176"/>
      <c r="G46" s="177">
        <f>F46</f>
        <v>0</v>
      </c>
      <c r="H46" s="177"/>
      <c r="I46" s="176"/>
      <c r="J46" s="177"/>
      <c r="K46" s="177"/>
      <c r="L46" s="178">
        <f t="shared" si="16"/>
        <v>0</v>
      </c>
      <c r="M46" s="178">
        <f t="shared" si="16"/>
        <v>0</v>
      </c>
      <c r="N46" s="179">
        <f t="shared" si="16"/>
        <v>0</v>
      </c>
      <c r="O46" s="178"/>
      <c r="P46" s="179">
        <f>O46</f>
        <v>0</v>
      </c>
      <c r="Q46" s="179"/>
      <c r="R46" s="180"/>
      <c r="S46" s="179"/>
      <c r="T46" s="179"/>
    </row>
    <row r="47" spans="1:20" ht="16.5" customHeight="1">
      <c r="A47" s="171"/>
      <c r="B47" s="172"/>
      <c r="C47" s="173"/>
      <c r="D47" s="174">
        <v>6203</v>
      </c>
      <c r="E47" s="197" t="s">
        <v>140</v>
      </c>
      <c r="F47" s="176"/>
      <c r="G47" s="177">
        <f>F47</f>
        <v>0</v>
      </c>
      <c r="H47" s="177"/>
      <c r="I47" s="176"/>
      <c r="J47" s="177"/>
      <c r="K47" s="177"/>
      <c r="L47" s="178">
        <f t="shared" si="16"/>
        <v>0</v>
      </c>
      <c r="M47" s="178">
        <f t="shared" si="16"/>
        <v>0</v>
      </c>
      <c r="N47" s="179">
        <f t="shared" si="16"/>
        <v>0</v>
      </c>
      <c r="O47" s="180"/>
      <c r="P47" s="179">
        <f>O47</f>
        <v>0</v>
      </c>
      <c r="Q47" s="179"/>
      <c r="R47" s="180"/>
      <c r="S47" s="179"/>
      <c r="T47" s="179"/>
    </row>
    <row r="48" spans="1:20" ht="16.5" customHeight="1">
      <c r="A48" s="171"/>
      <c r="B48" s="172"/>
      <c r="C48" s="173"/>
      <c r="D48" s="174">
        <v>6249</v>
      </c>
      <c r="E48" s="175" t="s">
        <v>115</v>
      </c>
      <c r="F48" s="176"/>
      <c r="G48" s="177">
        <f>F48</f>
        <v>0</v>
      </c>
      <c r="H48" s="177"/>
      <c r="I48" s="176"/>
      <c r="J48" s="177"/>
      <c r="K48" s="177"/>
      <c r="L48" s="178">
        <f t="shared" si="16"/>
        <v>0</v>
      </c>
      <c r="M48" s="178">
        <f t="shared" si="16"/>
        <v>0</v>
      </c>
      <c r="N48" s="179">
        <f t="shared" si="16"/>
        <v>0</v>
      </c>
      <c r="O48" s="176"/>
      <c r="P48" s="179">
        <f>O48</f>
        <v>0</v>
      </c>
      <c r="Q48" s="179"/>
      <c r="R48" s="180"/>
      <c r="S48" s="179"/>
      <c r="T48" s="179"/>
    </row>
    <row r="49" spans="1:20" s="140" customFormat="1" ht="16.5" customHeight="1">
      <c r="A49" s="182"/>
      <c r="B49" s="172"/>
      <c r="C49" s="173">
        <v>6250</v>
      </c>
      <c r="D49" s="184"/>
      <c r="E49" s="187" t="s">
        <v>141</v>
      </c>
      <c r="F49" s="170">
        <f aca="true" t="shared" si="17" ref="F49:T49">SUM(F50:F57)</f>
        <v>0</v>
      </c>
      <c r="G49" s="170">
        <f t="shared" si="17"/>
        <v>0</v>
      </c>
      <c r="H49" s="170">
        <f t="shared" si="17"/>
        <v>0</v>
      </c>
      <c r="I49" s="170">
        <f t="shared" si="17"/>
        <v>0</v>
      </c>
      <c r="J49" s="170">
        <f t="shared" si="17"/>
        <v>0</v>
      </c>
      <c r="K49" s="170">
        <f t="shared" si="17"/>
        <v>0</v>
      </c>
      <c r="L49" s="170">
        <f t="shared" si="17"/>
        <v>0</v>
      </c>
      <c r="M49" s="170">
        <f t="shared" si="17"/>
        <v>0</v>
      </c>
      <c r="N49" s="170">
        <f t="shared" si="17"/>
        <v>0</v>
      </c>
      <c r="O49" s="170">
        <f t="shared" si="17"/>
        <v>0</v>
      </c>
      <c r="P49" s="170">
        <f t="shared" si="17"/>
        <v>0</v>
      </c>
      <c r="Q49" s="170">
        <f t="shared" si="17"/>
        <v>0</v>
      </c>
      <c r="R49" s="170">
        <f t="shared" si="17"/>
        <v>0</v>
      </c>
      <c r="S49" s="170">
        <f t="shared" si="17"/>
        <v>0</v>
      </c>
      <c r="T49" s="170">
        <f t="shared" si="17"/>
        <v>0</v>
      </c>
    </row>
    <row r="50" spans="1:20" ht="16.5" customHeight="1">
      <c r="A50" s="171"/>
      <c r="B50" s="172"/>
      <c r="C50" s="195"/>
      <c r="D50" s="174">
        <v>6251</v>
      </c>
      <c r="E50" s="175" t="s">
        <v>142</v>
      </c>
      <c r="F50" s="176"/>
      <c r="G50" s="176">
        <f aca="true" t="shared" si="18" ref="G50:G57">F50</f>
        <v>0</v>
      </c>
      <c r="H50" s="176"/>
      <c r="I50" s="176"/>
      <c r="J50" s="176"/>
      <c r="K50" s="176"/>
      <c r="L50" s="178">
        <f aca="true" t="shared" si="19" ref="L50:M57">O50+R50</f>
        <v>0</v>
      </c>
      <c r="M50" s="178">
        <f t="shared" si="19"/>
        <v>0</v>
      </c>
      <c r="N50" s="178"/>
      <c r="O50" s="178"/>
      <c r="P50" s="178">
        <f aca="true" t="shared" si="20" ref="P50:P57">O50</f>
        <v>0</v>
      </c>
      <c r="Q50" s="178"/>
      <c r="R50" s="178"/>
      <c r="S50" s="178"/>
      <c r="T50" s="178"/>
    </row>
    <row r="51" spans="1:20" ht="16.5" customHeight="1">
      <c r="A51" s="171"/>
      <c r="B51" s="172"/>
      <c r="C51" s="173"/>
      <c r="D51" s="174">
        <v>6252</v>
      </c>
      <c r="E51" s="175" t="s">
        <v>143</v>
      </c>
      <c r="F51" s="176"/>
      <c r="G51" s="176">
        <f t="shared" si="18"/>
        <v>0</v>
      </c>
      <c r="H51" s="177"/>
      <c r="I51" s="176"/>
      <c r="J51" s="177"/>
      <c r="K51" s="177"/>
      <c r="L51" s="178">
        <f t="shared" si="19"/>
        <v>0</v>
      </c>
      <c r="M51" s="178">
        <f t="shared" si="19"/>
        <v>0</v>
      </c>
      <c r="N51" s="179"/>
      <c r="O51" s="180"/>
      <c r="P51" s="178">
        <f t="shared" si="20"/>
        <v>0</v>
      </c>
      <c r="Q51" s="179"/>
      <c r="R51" s="180"/>
      <c r="S51" s="179"/>
      <c r="T51" s="179"/>
    </row>
    <row r="52" spans="1:20" ht="16.5" customHeight="1">
      <c r="A52" s="171"/>
      <c r="B52" s="172"/>
      <c r="C52" s="173"/>
      <c r="D52" s="174">
        <v>6253</v>
      </c>
      <c r="E52" s="175" t="s">
        <v>144</v>
      </c>
      <c r="F52" s="176"/>
      <c r="G52" s="176">
        <f t="shared" si="18"/>
        <v>0</v>
      </c>
      <c r="H52" s="177"/>
      <c r="I52" s="176"/>
      <c r="J52" s="177"/>
      <c r="K52" s="177"/>
      <c r="L52" s="178">
        <f t="shared" si="19"/>
        <v>0</v>
      </c>
      <c r="M52" s="178">
        <f t="shared" si="19"/>
        <v>0</v>
      </c>
      <c r="N52" s="179"/>
      <c r="O52" s="180"/>
      <c r="P52" s="178">
        <f t="shared" si="20"/>
        <v>0</v>
      </c>
      <c r="Q52" s="179"/>
      <c r="R52" s="180"/>
      <c r="S52" s="179"/>
      <c r="T52" s="179"/>
    </row>
    <row r="53" spans="1:20" ht="16.5" customHeight="1">
      <c r="A53" s="171"/>
      <c r="B53" s="172"/>
      <c r="C53" s="173"/>
      <c r="D53" s="174">
        <v>6254</v>
      </c>
      <c r="E53" s="175" t="s">
        <v>145</v>
      </c>
      <c r="F53" s="176"/>
      <c r="G53" s="176">
        <f t="shared" si="18"/>
        <v>0</v>
      </c>
      <c r="H53" s="177"/>
      <c r="I53" s="176"/>
      <c r="J53" s="177"/>
      <c r="K53" s="177"/>
      <c r="L53" s="178">
        <f t="shared" si="19"/>
        <v>0</v>
      </c>
      <c r="M53" s="178">
        <f t="shared" si="19"/>
        <v>0</v>
      </c>
      <c r="N53" s="179"/>
      <c r="O53" s="180"/>
      <c r="P53" s="178">
        <f t="shared" si="20"/>
        <v>0</v>
      </c>
      <c r="Q53" s="179"/>
      <c r="R53" s="180"/>
      <c r="S53" s="179"/>
      <c r="T53" s="179"/>
    </row>
    <row r="54" spans="1:20" ht="16.5" customHeight="1">
      <c r="A54" s="171"/>
      <c r="B54" s="172"/>
      <c r="C54" s="173"/>
      <c r="D54" s="174">
        <v>6255</v>
      </c>
      <c r="E54" s="175" t="s">
        <v>146</v>
      </c>
      <c r="F54" s="176"/>
      <c r="G54" s="176">
        <f t="shared" si="18"/>
        <v>0</v>
      </c>
      <c r="H54" s="177"/>
      <c r="I54" s="176"/>
      <c r="J54" s="177"/>
      <c r="K54" s="177"/>
      <c r="L54" s="178">
        <f t="shared" si="19"/>
        <v>0</v>
      </c>
      <c r="M54" s="178">
        <f t="shared" si="19"/>
        <v>0</v>
      </c>
      <c r="N54" s="179"/>
      <c r="O54" s="180"/>
      <c r="P54" s="178">
        <f t="shared" si="20"/>
        <v>0</v>
      </c>
      <c r="Q54" s="179"/>
      <c r="R54" s="180"/>
      <c r="S54" s="179"/>
      <c r="T54" s="179"/>
    </row>
    <row r="55" spans="1:20" ht="16.5" customHeight="1">
      <c r="A55" s="171"/>
      <c r="B55" s="172"/>
      <c r="C55" s="173"/>
      <c r="D55" s="174">
        <v>6256</v>
      </c>
      <c r="E55" s="175" t="s">
        <v>147</v>
      </c>
      <c r="F55" s="176"/>
      <c r="G55" s="176">
        <f t="shared" si="18"/>
        <v>0</v>
      </c>
      <c r="H55" s="177"/>
      <c r="I55" s="176"/>
      <c r="J55" s="177"/>
      <c r="K55" s="177"/>
      <c r="L55" s="178">
        <f t="shared" si="19"/>
        <v>0</v>
      </c>
      <c r="M55" s="178">
        <f t="shared" si="19"/>
        <v>0</v>
      </c>
      <c r="N55" s="179"/>
      <c r="O55" s="180"/>
      <c r="P55" s="178">
        <f t="shared" si="20"/>
        <v>0</v>
      </c>
      <c r="Q55" s="179"/>
      <c r="R55" s="180"/>
      <c r="S55" s="179"/>
      <c r="T55" s="179"/>
    </row>
    <row r="56" spans="1:20" ht="16.5" customHeight="1">
      <c r="A56" s="171"/>
      <c r="B56" s="172"/>
      <c r="C56" s="173"/>
      <c r="D56" s="174">
        <v>6257</v>
      </c>
      <c r="E56" s="175" t="s">
        <v>148</v>
      </c>
      <c r="F56" s="176"/>
      <c r="G56" s="176">
        <f t="shared" si="18"/>
        <v>0</v>
      </c>
      <c r="H56" s="177"/>
      <c r="I56" s="176"/>
      <c r="J56" s="177"/>
      <c r="K56" s="177"/>
      <c r="L56" s="178">
        <f t="shared" si="19"/>
        <v>0</v>
      </c>
      <c r="M56" s="178">
        <f t="shared" si="19"/>
        <v>0</v>
      </c>
      <c r="N56" s="179"/>
      <c r="O56" s="178"/>
      <c r="P56" s="178">
        <f t="shared" si="20"/>
        <v>0</v>
      </c>
      <c r="Q56" s="179"/>
      <c r="R56" s="180"/>
      <c r="S56" s="179"/>
      <c r="T56" s="179"/>
    </row>
    <row r="57" spans="1:20" ht="16.5" customHeight="1">
      <c r="A57" s="171"/>
      <c r="B57" s="172"/>
      <c r="C57" s="173"/>
      <c r="D57" s="181">
        <v>6299</v>
      </c>
      <c r="E57" s="175" t="s">
        <v>149</v>
      </c>
      <c r="F57" s="176"/>
      <c r="G57" s="176">
        <f t="shared" si="18"/>
        <v>0</v>
      </c>
      <c r="H57" s="177"/>
      <c r="I57" s="176"/>
      <c r="J57" s="177"/>
      <c r="K57" s="177"/>
      <c r="L57" s="178">
        <f t="shared" si="19"/>
        <v>0</v>
      </c>
      <c r="M57" s="178">
        <f t="shared" si="19"/>
        <v>0</v>
      </c>
      <c r="N57" s="179"/>
      <c r="O57" s="178"/>
      <c r="P57" s="178">
        <f t="shared" si="20"/>
        <v>0</v>
      </c>
      <c r="Q57" s="179"/>
      <c r="R57" s="180"/>
      <c r="S57" s="179"/>
      <c r="T57" s="179"/>
    </row>
    <row r="58" spans="1:20" s="140" customFormat="1" ht="16.5" customHeight="1">
      <c r="A58" s="182"/>
      <c r="B58" s="183"/>
      <c r="C58" s="173">
        <v>6300</v>
      </c>
      <c r="D58" s="184"/>
      <c r="E58" s="187" t="s">
        <v>150</v>
      </c>
      <c r="F58" s="170">
        <f aca="true" t="shared" si="21" ref="F58:T58">SUM(F59:F63)</f>
        <v>0</v>
      </c>
      <c r="G58" s="170">
        <f t="shared" si="21"/>
        <v>0</v>
      </c>
      <c r="H58" s="170">
        <f t="shared" si="21"/>
        <v>0</v>
      </c>
      <c r="I58" s="170">
        <f t="shared" si="21"/>
        <v>0</v>
      </c>
      <c r="J58" s="170">
        <f t="shared" si="21"/>
        <v>0</v>
      </c>
      <c r="K58" s="170">
        <f t="shared" si="21"/>
        <v>0</v>
      </c>
      <c r="L58" s="170">
        <f t="shared" si="21"/>
        <v>0</v>
      </c>
      <c r="M58" s="170">
        <f t="shared" si="21"/>
        <v>0</v>
      </c>
      <c r="N58" s="170">
        <f t="shared" si="21"/>
        <v>0</v>
      </c>
      <c r="O58" s="170">
        <f t="shared" si="21"/>
        <v>0</v>
      </c>
      <c r="P58" s="170">
        <f t="shared" si="21"/>
        <v>0</v>
      </c>
      <c r="Q58" s="170">
        <f t="shared" si="21"/>
        <v>0</v>
      </c>
      <c r="R58" s="170">
        <f t="shared" si="21"/>
        <v>0</v>
      </c>
      <c r="S58" s="170">
        <f t="shared" si="21"/>
        <v>0</v>
      </c>
      <c r="T58" s="170">
        <f t="shared" si="21"/>
        <v>0</v>
      </c>
    </row>
    <row r="59" spans="1:20" ht="16.5" customHeight="1">
      <c r="A59" s="171"/>
      <c r="B59" s="172"/>
      <c r="C59" s="173"/>
      <c r="D59" s="174">
        <v>6301</v>
      </c>
      <c r="E59" s="175" t="s">
        <v>151</v>
      </c>
      <c r="F59" s="176"/>
      <c r="G59" s="177">
        <f>F59</f>
        <v>0</v>
      </c>
      <c r="H59" s="177"/>
      <c r="I59" s="176"/>
      <c r="J59" s="177"/>
      <c r="K59" s="177"/>
      <c r="L59" s="178"/>
      <c r="M59" s="178"/>
      <c r="N59" s="179"/>
      <c r="O59" s="180"/>
      <c r="P59" s="179">
        <f>O59</f>
        <v>0</v>
      </c>
      <c r="Q59" s="179"/>
      <c r="R59" s="180"/>
      <c r="S59" s="179"/>
      <c r="T59" s="179"/>
    </row>
    <row r="60" spans="1:20" ht="16.5" customHeight="1">
      <c r="A60" s="171"/>
      <c r="B60" s="172"/>
      <c r="C60" s="173"/>
      <c r="D60" s="174">
        <v>6302</v>
      </c>
      <c r="E60" s="175" t="s">
        <v>152</v>
      </c>
      <c r="F60" s="176"/>
      <c r="G60" s="177">
        <f>F60</f>
        <v>0</v>
      </c>
      <c r="H60" s="177"/>
      <c r="I60" s="176"/>
      <c r="J60" s="177"/>
      <c r="K60" s="177"/>
      <c r="L60" s="178"/>
      <c r="M60" s="178"/>
      <c r="N60" s="179"/>
      <c r="O60" s="180"/>
      <c r="P60" s="179">
        <f>O60</f>
        <v>0</v>
      </c>
      <c r="Q60" s="179"/>
      <c r="R60" s="180"/>
      <c r="S60" s="179"/>
      <c r="T60" s="179"/>
    </row>
    <row r="61" spans="1:20" ht="16.5" customHeight="1">
      <c r="A61" s="171"/>
      <c r="B61" s="172"/>
      <c r="C61" s="173"/>
      <c r="D61" s="174">
        <v>6303</v>
      </c>
      <c r="E61" s="175" t="s">
        <v>153</v>
      </c>
      <c r="F61" s="176"/>
      <c r="G61" s="177">
        <f>F61</f>
        <v>0</v>
      </c>
      <c r="H61" s="177"/>
      <c r="I61" s="176"/>
      <c r="J61" s="177"/>
      <c r="K61" s="177"/>
      <c r="L61" s="178"/>
      <c r="M61" s="178"/>
      <c r="N61" s="179"/>
      <c r="O61" s="180"/>
      <c r="P61" s="179">
        <f>O61</f>
        <v>0</v>
      </c>
      <c r="Q61" s="179"/>
      <c r="R61" s="180"/>
      <c r="S61" s="179"/>
      <c r="T61" s="179"/>
    </row>
    <row r="62" spans="1:20" ht="16.5" customHeight="1">
      <c r="A62" s="171"/>
      <c r="B62" s="172"/>
      <c r="C62" s="173"/>
      <c r="D62" s="174">
        <v>6304</v>
      </c>
      <c r="E62" s="175" t="s">
        <v>154</v>
      </c>
      <c r="F62" s="176"/>
      <c r="G62" s="177"/>
      <c r="H62" s="177"/>
      <c r="I62" s="176"/>
      <c r="J62" s="177"/>
      <c r="K62" s="177"/>
      <c r="L62" s="178"/>
      <c r="M62" s="178"/>
      <c r="N62" s="179"/>
      <c r="O62" s="180"/>
      <c r="P62" s="179"/>
      <c r="Q62" s="179"/>
      <c r="R62" s="180"/>
      <c r="S62" s="179"/>
      <c r="T62" s="179"/>
    </row>
    <row r="63" spans="1:20" ht="16.5" customHeight="1">
      <c r="A63" s="171"/>
      <c r="B63" s="172"/>
      <c r="C63" s="173"/>
      <c r="D63" s="181">
        <v>6349</v>
      </c>
      <c r="E63" s="175" t="s">
        <v>115</v>
      </c>
      <c r="F63" s="176"/>
      <c r="G63" s="177">
        <f>F63</f>
        <v>0</v>
      </c>
      <c r="H63" s="177"/>
      <c r="I63" s="176"/>
      <c r="J63" s="177"/>
      <c r="K63" s="177"/>
      <c r="L63" s="178"/>
      <c r="M63" s="178"/>
      <c r="N63" s="179"/>
      <c r="O63" s="180"/>
      <c r="P63" s="179">
        <f>O63</f>
        <v>0</v>
      </c>
      <c r="Q63" s="179"/>
      <c r="R63" s="180"/>
      <c r="S63" s="179"/>
      <c r="T63" s="179"/>
    </row>
    <row r="64" spans="1:20" s="140" customFormat="1" ht="16.5" customHeight="1">
      <c r="A64" s="182"/>
      <c r="B64" s="172"/>
      <c r="C64" s="173">
        <v>6400</v>
      </c>
      <c r="D64" s="184"/>
      <c r="E64" s="187" t="s">
        <v>155</v>
      </c>
      <c r="F64" s="180">
        <f aca="true" t="shared" si="22" ref="F64:T64">SUM(F65:F68)</f>
        <v>0</v>
      </c>
      <c r="G64" s="180">
        <f t="shared" si="22"/>
        <v>0</v>
      </c>
      <c r="H64" s="180">
        <f t="shared" si="22"/>
        <v>0</v>
      </c>
      <c r="I64" s="180">
        <f t="shared" si="22"/>
        <v>0</v>
      </c>
      <c r="J64" s="180">
        <f t="shared" si="22"/>
        <v>0</v>
      </c>
      <c r="K64" s="180">
        <f t="shared" si="22"/>
        <v>0</v>
      </c>
      <c r="L64" s="180">
        <f t="shared" si="22"/>
        <v>0</v>
      </c>
      <c r="M64" s="180">
        <f t="shared" si="22"/>
        <v>0</v>
      </c>
      <c r="N64" s="180">
        <f t="shared" si="22"/>
        <v>0</v>
      </c>
      <c r="O64" s="180">
        <f t="shared" si="22"/>
        <v>0</v>
      </c>
      <c r="P64" s="180">
        <f t="shared" si="22"/>
        <v>0</v>
      </c>
      <c r="Q64" s="180">
        <f t="shared" si="22"/>
        <v>0</v>
      </c>
      <c r="R64" s="180">
        <f t="shared" si="22"/>
        <v>0</v>
      </c>
      <c r="S64" s="180">
        <f t="shared" si="22"/>
        <v>0</v>
      </c>
      <c r="T64" s="180">
        <f t="shared" si="22"/>
        <v>0</v>
      </c>
    </row>
    <row r="65" spans="1:20" ht="16.5" customHeight="1">
      <c r="A65" s="171"/>
      <c r="B65" s="172"/>
      <c r="C65" s="173"/>
      <c r="D65" s="174">
        <v>6401</v>
      </c>
      <c r="E65" s="175" t="s">
        <v>156</v>
      </c>
      <c r="F65" s="176"/>
      <c r="G65" s="177">
        <f>F65</f>
        <v>0</v>
      </c>
      <c r="H65" s="177"/>
      <c r="I65" s="176"/>
      <c r="J65" s="177"/>
      <c r="K65" s="177"/>
      <c r="L65" s="178"/>
      <c r="M65" s="178"/>
      <c r="N65" s="179"/>
      <c r="O65" s="180"/>
      <c r="P65" s="179">
        <f>O65</f>
        <v>0</v>
      </c>
      <c r="Q65" s="179"/>
      <c r="R65" s="180"/>
      <c r="S65" s="179"/>
      <c r="T65" s="179"/>
    </row>
    <row r="66" spans="1:20" ht="16.5" customHeight="1">
      <c r="A66" s="171"/>
      <c r="B66" s="172"/>
      <c r="C66" s="173"/>
      <c r="D66" s="174">
        <v>6402</v>
      </c>
      <c r="E66" s="197" t="s">
        <v>157</v>
      </c>
      <c r="F66" s="176"/>
      <c r="G66" s="177">
        <f>F66</f>
        <v>0</v>
      </c>
      <c r="H66" s="177"/>
      <c r="I66" s="176"/>
      <c r="J66" s="176"/>
      <c r="K66" s="177"/>
      <c r="L66" s="178"/>
      <c r="M66" s="178"/>
      <c r="N66" s="179"/>
      <c r="O66" s="180"/>
      <c r="P66" s="179">
        <f>O66</f>
        <v>0</v>
      </c>
      <c r="Q66" s="179"/>
      <c r="R66" s="180"/>
      <c r="S66" s="179"/>
      <c r="T66" s="179"/>
    </row>
    <row r="67" spans="1:20" ht="16.5" customHeight="1">
      <c r="A67" s="171"/>
      <c r="B67" s="172"/>
      <c r="C67" s="173"/>
      <c r="D67" s="174">
        <v>6404</v>
      </c>
      <c r="E67" s="197" t="s">
        <v>158</v>
      </c>
      <c r="F67" s="176"/>
      <c r="G67" s="177">
        <f>F67</f>
        <v>0</v>
      </c>
      <c r="H67" s="177"/>
      <c r="I67" s="176"/>
      <c r="J67" s="176"/>
      <c r="K67" s="177"/>
      <c r="L67" s="178"/>
      <c r="M67" s="178"/>
      <c r="N67" s="179"/>
      <c r="O67" s="178"/>
      <c r="P67" s="179">
        <f>O67</f>
        <v>0</v>
      </c>
      <c r="Q67" s="179"/>
      <c r="R67" s="180"/>
      <c r="S67" s="179"/>
      <c r="T67" s="179"/>
    </row>
    <row r="68" spans="1:20" ht="16.5" customHeight="1">
      <c r="A68" s="171"/>
      <c r="B68" s="172"/>
      <c r="C68" s="173"/>
      <c r="D68" s="174">
        <v>6449</v>
      </c>
      <c r="E68" s="175" t="s">
        <v>115</v>
      </c>
      <c r="F68" s="176"/>
      <c r="G68" s="177">
        <f>F68</f>
        <v>0</v>
      </c>
      <c r="H68" s="177"/>
      <c r="I68" s="176"/>
      <c r="J68" s="177"/>
      <c r="K68" s="177"/>
      <c r="L68" s="178"/>
      <c r="M68" s="178"/>
      <c r="N68" s="179"/>
      <c r="O68" s="180"/>
      <c r="P68" s="179">
        <f>O68</f>
        <v>0</v>
      </c>
      <c r="Q68" s="179"/>
      <c r="R68" s="180"/>
      <c r="S68" s="179"/>
      <c r="T68" s="179"/>
    </row>
    <row r="69" spans="1:20" s="140" customFormat="1" ht="16.5" customHeight="1">
      <c r="A69" s="182"/>
      <c r="B69" s="172"/>
      <c r="C69" s="173">
        <v>6500</v>
      </c>
      <c r="D69" s="184"/>
      <c r="E69" s="187" t="s">
        <v>159</v>
      </c>
      <c r="F69" s="170">
        <f aca="true" t="shared" si="23" ref="F69:T69">SUM(F70:F75)</f>
        <v>0</v>
      </c>
      <c r="G69" s="170">
        <f t="shared" si="23"/>
        <v>0</v>
      </c>
      <c r="H69" s="170">
        <f t="shared" si="23"/>
        <v>0</v>
      </c>
      <c r="I69" s="170">
        <f t="shared" si="23"/>
        <v>0</v>
      </c>
      <c r="J69" s="170">
        <f t="shared" si="23"/>
        <v>0</v>
      </c>
      <c r="K69" s="170">
        <f t="shared" si="23"/>
        <v>0</v>
      </c>
      <c r="L69" s="170">
        <f t="shared" si="23"/>
        <v>0</v>
      </c>
      <c r="M69" s="170">
        <f t="shared" si="23"/>
        <v>0</v>
      </c>
      <c r="N69" s="170">
        <f t="shared" si="23"/>
        <v>0</v>
      </c>
      <c r="O69" s="170">
        <f t="shared" si="23"/>
        <v>0</v>
      </c>
      <c r="P69" s="170">
        <f t="shared" si="23"/>
        <v>0</v>
      </c>
      <c r="Q69" s="170">
        <f t="shared" si="23"/>
        <v>0</v>
      </c>
      <c r="R69" s="170">
        <f t="shared" si="23"/>
        <v>0</v>
      </c>
      <c r="S69" s="170">
        <f t="shared" si="23"/>
        <v>0</v>
      </c>
      <c r="T69" s="170">
        <f t="shared" si="23"/>
        <v>0</v>
      </c>
    </row>
    <row r="70" spans="1:20" ht="16.5" customHeight="1">
      <c r="A70" s="171"/>
      <c r="B70" s="172"/>
      <c r="C70" s="173"/>
      <c r="D70" s="174">
        <v>6501</v>
      </c>
      <c r="E70" s="175" t="s">
        <v>160</v>
      </c>
      <c r="F70" s="177"/>
      <c r="G70" s="177">
        <f aca="true" t="shared" si="24" ref="G70:G75">F70</f>
        <v>0</v>
      </c>
      <c r="H70" s="177"/>
      <c r="I70" s="177"/>
      <c r="J70" s="177"/>
      <c r="K70" s="177"/>
      <c r="L70" s="179">
        <f aca="true" t="shared" si="25" ref="L70:N75">O70+R70</f>
        <v>0</v>
      </c>
      <c r="M70" s="179">
        <f t="shared" si="25"/>
        <v>0</v>
      </c>
      <c r="N70" s="179">
        <f t="shared" si="25"/>
        <v>0</v>
      </c>
      <c r="O70" s="179"/>
      <c r="P70" s="179">
        <f aca="true" t="shared" si="26" ref="P70:P75">O70</f>
        <v>0</v>
      </c>
      <c r="Q70" s="179"/>
      <c r="R70" s="189"/>
      <c r="S70" s="179"/>
      <c r="T70" s="179"/>
    </row>
    <row r="71" spans="1:20" ht="16.5" customHeight="1">
      <c r="A71" s="171"/>
      <c r="B71" s="172"/>
      <c r="C71" s="173"/>
      <c r="D71" s="174">
        <v>6502</v>
      </c>
      <c r="E71" s="175" t="s">
        <v>161</v>
      </c>
      <c r="F71" s="177"/>
      <c r="G71" s="177">
        <f t="shared" si="24"/>
        <v>0</v>
      </c>
      <c r="H71" s="177"/>
      <c r="I71" s="177"/>
      <c r="J71" s="177"/>
      <c r="K71" s="177"/>
      <c r="L71" s="179">
        <f t="shared" si="25"/>
        <v>0</v>
      </c>
      <c r="M71" s="179">
        <f t="shared" si="25"/>
        <v>0</v>
      </c>
      <c r="N71" s="179">
        <f t="shared" si="25"/>
        <v>0</v>
      </c>
      <c r="O71" s="179"/>
      <c r="P71" s="179">
        <f t="shared" si="26"/>
        <v>0</v>
      </c>
      <c r="Q71" s="179"/>
      <c r="R71" s="189"/>
      <c r="S71" s="179"/>
      <c r="T71" s="179"/>
    </row>
    <row r="72" spans="1:20" ht="16.5" customHeight="1">
      <c r="A72" s="171"/>
      <c r="B72" s="172"/>
      <c r="C72" s="173"/>
      <c r="D72" s="174">
        <v>6503</v>
      </c>
      <c r="E72" s="175" t="s">
        <v>162</v>
      </c>
      <c r="F72" s="177"/>
      <c r="G72" s="177">
        <f t="shared" si="24"/>
        <v>0</v>
      </c>
      <c r="H72" s="177"/>
      <c r="I72" s="177"/>
      <c r="J72" s="177"/>
      <c r="K72" s="177"/>
      <c r="L72" s="179">
        <f t="shared" si="25"/>
        <v>0</v>
      </c>
      <c r="M72" s="179">
        <f t="shared" si="25"/>
        <v>0</v>
      </c>
      <c r="N72" s="179">
        <f t="shared" si="25"/>
        <v>0</v>
      </c>
      <c r="O72" s="179"/>
      <c r="P72" s="179">
        <f t="shared" si="26"/>
        <v>0</v>
      </c>
      <c r="Q72" s="179"/>
      <c r="R72" s="189"/>
      <c r="S72" s="179"/>
      <c r="T72" s="179"/>
    </row>
    <row r="73" spans="1:20" ht="16.5" customHeight="1">
      <c r="A73" s="171"/>
      <c r="B73" s="172"/>
      <c r="C73" s="173"/>
      <c r="D73" s="174">
        <v>6504</v>
      </c>
      <c r="E73" s="175" t="s">
        <v>163</v>
      </c>
      <c r="F73" s="176"/>
      <c r="G73" s="177">
        <f t="shared" si="24"/>
        <v>0</v>
      </c>
      <c r="H73" s="177"/>
      <c r="I73" s="176"/>
      <c r="J73" s="177"/>
      <c r="K73" s="177"/>
      <c r="L73" s="178">
        <f t="shared" si="25"/>
        <v>0</v>
      </c>
      <c r="M73" s="178">
        <f t="shared" si="25"/>
        <v>0</v>
      </c>
      <c r="N73" s="179">
        <f t="shared" si="25"/>
        <v>0</v>
      </c>
      <c r="O73" s="178"/>
      <c r="P73" s="179">
        <f t="shared" si="26"/>
        <v>0</v>
      </c>
      <c r="Q73" s="179"/>
      <c r="R73" s="180"/>
      <c r="S73" s="179"/>
      <c r="T73" s="179"/>
    </row>
    <row r="74" spans="1:20" ht="32.25" customHeight="1">
      <c r="A74" s="171"/>
      <c r="B74" s="172"/>
      <c r="C74" s="173"/>
      <c r="D74" s="174">
        <v>6505</v>
      </c>
      <c r="E74" s="197" t="s">
        <v>164</v>
      </c>
      <c r="F74" s="198"/>
      <c r="G74" s="177">
        <f t="shared" si="24"/>
        <v>0</v>
      </c>
      <c r="H74" s="177"/>
      <c r="I74" s="176"/>
      <c r="J74" s="177"/>
      <c r="K74" s="177"/>
      <c r="L74" s="178">
        <f t="shared" si="25"/>
        <v>0</v>
      </c>
      <c r="M74" s="178">
        <f t="shared" si="25"/>
        <v>0</v>
      </c>
      <c r="N74" s="179">
        <f t="shared" si="25"/>
        <v>0</v>
      </c>
      <c r="O74" s="178"/>
      <c r="P74" s="179">
        <f t="shared" si="26"/>
        <v>0</v>
      </c>
      <c r="Q74" s="179"/>
      <c r="R74" s="180"/>
      <c r="S74" s="179"/>
      <c r="T74" s="179"/>
    </row>
    <row r="75" spans="1:20" ht="16.5" customHeight="1">
      <c r="A75" s="171"/>
      <c r="B75" s="172"/>
      <c r="C75" s="173"/>
      <c r="D75" s="181">
        <v>6549</v>
      </c>
      <c r="E75" s="175" t="s">
        <v>115</v>
      </c>
      <c r="F75" s="198"/>
      <c r="G75" s="177">
        <f t="shared" si="24"/>
        <v>0</v>
      </c>
      <c r="H75" s="177"/>
      <c r="I75" s="176"/>
      <c r="J75" s="177"/>
      <c r="K75" s="177"/>
      <c r="L75" s="178">
        <f t="shared" si="25"/>
        <v>0</v>
      </c>
      <c r="M75" s="178">
        <f t="shared" si="25"/>
        <v>0</v>
      </c>
      <c r="N75" s="179">
        <f t="shared" si="25"/>
        <v>0</v>
      </c>
      <c r="O75" s="178"/>
      <c r="P75" s="179">
        <f t="shared" si="26"/>
        <v>0</v>
      </c>
      <c r="Q75" s="179"/>
      <c r="R75" s="180"/>
      <c r="S75" s="179"/>
      <c r="T75" s="179"/>
    </row>
    <row r="76" spans="1:20" s="140" customFormat="1" ht="16.5" customHeight="1">
      <c r="A76" s="182"/>
      <c r="B76" s="172"/>
      <c r="C76" s="173">
        <v>6550</v>
      </c>
      <c r="D76" s="184"/>
      <c r="E76" s="187" t="s">
        <v>165</v>
      </c>
      <c r="F76" s="199">
        <f aca="true" t="shared" si="27" ref="F76:T76">SUM(F77:F80)</f>
        <v>0</v>
      </c>
      <c r="G76" s="170">
        <f t="shared" si="27"/>
        <v>0</v>
      </c>
      <c r="H76" s="170">
        <f t="shared" si="27"/>
        <v>0</v>
      </c>
      <c r="I76" s="170">
        <f t="shared" si="27"/>
        <v>0</v>
      </c>
      <c r="J76" s="170">
        <f t="shared" si="27"/>
        <v>0</v>
      </c>
      <c r="K76" s="170">
        <f t="shared" si="27"/>
        <v>0</v>
      </c>
      <c r="L76" s="170">
        <f t="shared" si="27"/>
        <v>0</v>
      </c>
      <c r="M76" s="170">
        <f t="shared" si="27"/>
        <v>0</v>
      </c>
      <c r="N76" s="170">
        <f t="shared" si="27"/>
        <v>0</v>
      </c>
      <c r="O76" s="170">
        <f t="shared" si="27"/>
        <v>0</v>
      </c>
      <c r="P76" s="170">
        <f t="shared" si="27"/>
        <v>0</v>
      </c>
      <c r="Q76" s="170">
        <f t="shared" si="27"/>
        <v>0</v>
      </c>
      <c r="R76" s="170">
        <f t="shared" si="27"/>
        <v>0</v>
      </c>
      <c r="S76" s="170">
        <f t="shared" si="27"/>
        <v>0</v>
      </c>
      <c r="T76" s="170">
        <f t="shared" si="27"/>
        <v>0</v>
      </c>
    </row>
    <row r="77" spans="1:20" ht="16.5" customHeight="1">
      <c r="A77" s="171"/>
      <c r="B77" s="172"/>
      <c r="C77" s="173"/>
      <c r="D77" s="174">
        <v>6551</v>
      </c>
      <c r="E77" s="175" t="s">
        <v>166</v>
      </c>
      <c r="F77" s="188"/>
      <c r="G77" s="177">
        <f>F77</f>
        <v>0</v>
      </c>
      <c r="H77" s="177"/>
      <c r="I77" s="176"/>
      <c r="J77" s="177"/>
      <c r="K77" s="177"/>
      <c r="L77" s="178">
        <f aca="true" t="shared" si="28" ref="L77:N80">O77+R77</f>
        <v>0</v>
      </c>
      <c r="M77" s="178">
        <f t="shared" si="28"/>
        <v>0</v>
      </c>
      <c r="N77" s="179">
        <f t="shared" si="28"/>
        <v>0</v>
      </c>
      <c r="O77" s="178"/>
      <c r="P77" s="178">
        <f>O77</f>
        <v>0</v>
      </c>
      <c r="Q77" s="179"/>
      <c r="R77" s="178"/>
      <c r="S77" s="179">
        <f>R77</f>
        <v>0</v>
      </c>
      <c r="T77" s="179"/>
    </row>
    <row r="78" spans="1:20" ht="16.5" customHeight="1">
      <c r="A78" s="171"/>
      <c r="B78" s="172"/>
      <c r="C78" s="173"/>
      <c r="D78" s="174">
        <v>6552</v>
      </c>
      <c r="E78" s="175" t="s">
        <v>167</v>
      </c>
      <c r="F78" s="188"/>
      <c r="G78" s="177">
        <f>F78</f>
        <v>0</v>
      </c>
      <c r="H78" s="177"/>
      <c r="I78" s="176"/>
      <c r="J78" s="177"/>
      <c r="K78" s="177"/>
      <c r="L78" s="178">
        <f t="shared" si="28"/>
        <v>0</v>
      </c>
      <c r="M78" s="178">
        <f t="shared" si="28"/>
        <v>0</v>
      </c>
      <c r="N78" s="179">
        <f t="shared" si="28"/>
        <v>0</v>
      </c>
      <c r="O78" s="178"/>
      <c r="P78" s="178">
        <f>O78</f>
        <v>0</v>
      </c>
      <c r="Q78" s="179"/>
      <c r="R78" s="178"/>
      <c r="S78" s="179">
        <f>R78</f>
        <v>0</v>
      </c>
      <c r="T78" s="179"/>
    </row>
    <row r="79" spans="1:20" ht="16.5" customHeight="1">
      <c r="A79" s="171"/>
      <c r="B79" s="172"/>
      <c r="C79" s="173"/>
      <c r="D79" s="174">
        <v>6553</v>
      </c>
      <c r="E79" s="175" t="s">
        <v>168</v>
      </c>
      <c r="F79" s="188"/>
      <c r="G79" s="177">
        <f>F79</f>
        <v>0</v>
      </c>
      <c r="H79" s="177"/>
      <c r="I79" s="176"/>
      <c r="J79" s="177"/>
      <c r="K79" s="177"/>
      <c r="L79" s="178">
        <f t="shared" si="28"/>
        <v>0</v>
      </c>
      <c r="M79" s="178">
        <f t="shared" si="28"/>
        <v>0</v>
      </c>
      <c r="N79" s="179">
        <f t="shared" si="28"/>
        <v>0</v>
      </c>
      <c r="O79" s="178"/>
      <c r="P79" s="178">
        <f>O79</f>
        <v>0</v>
      </c>
      <c r="Q79" s="179"/>
      <c r="R79" s="180"/>
      <c r="S79" s="179">
        <f>R79</f>
        <v>0</v>
      </c>
      <c r="T79" s="179"/>
    </row>
    <row r="80" spans="1:20" ht="16.5" customHeight="1">
      <c r="A80" s="171"/>
      <c r="B80" s="172"/>
      <c r="C80" s="173"/>
      <c r="D80" s="181">
        <v>6599</v>
      </c>
      <c r="E80" s="175" t="s">
        <v>169</v>
      </c>
      <c r="F80" s="188"/>
      <c r="G80" s="177">
        <f>F80</f>
        <v>0</v>
      </c>
      <c r="H80" s="177"/>
      <c r="I80" s="176"/>
      <c r="J80" s="177"/>
      <c r="K80" s="177"/>
      <c r="L80" s="178">
        <f t="shared" si="28"/>
        <v>0</v>
      </c>
      <c r="M80" s="178">
        <f t="shared" si="28"/>
        <v>0</v>
      </c>
      <c r="N80" s="179">
        <f t="shared" si="28"/>
        <v>0</v>
      </c>
      <c r="O80" s="178"/>
      <c r="P80" s="178">
        <f>O80</f>
        <v>0</v>
      </c>
      <c r="Q80" s="179"/>
      <c r="R80" s="178"/>
      <c r="S80" s="179">
        <f>R80</f>
        <v>0</v>
      </c>
      <c r="T80" s="179"/>
    </row>
    <row r="81" spans="1:20" s="140" customFormat="1" ht="16.5" customHeight="1">
      <c r="A81" s="182"/>
      <c r="B81" s="172"/>
      <c r="C81" s="173">
        <v>6600</v>
      </c>
      <c r="D81" s="184"/>
      <c r="E81" s="187" t="s">
        <v>170</v>
      </c>
      <c r="F81" s="199">
        <f aca="true" t="shared" si="29" ref="F81:T81">SUM(F82:F98)</f>
        <v>0</v>
      </c>
      <c r="G81" s="170">
        <f t="shared" si="29"/>
        <v>0</v>
      </c>
      <c r="H81" s="170">
        <f t="shared" si="29"/>
        <v>0</v>
      </c>
      <c r="I81" s="170">
        <f t="shared" si="29"/>
        <v>0</v>
      </c>
      <c r="J81" s="170">
        <f t="shared" si="29"/>
        <v>0</v>
      </c>
      <c r="K81" s="170">
        <f t="shared" si="29"/>
        <v>0</v>
      </c>
      <c r="L81" s="170">
        <f t="shared" si="29"/>
        <v>0</v>
      </c>
      <c r="M81" s="170">
        <f t="shared" si="29"/>
        <v>0</v>
      </c>
      <c r="N81" s="170">
        <f t="shared" si="29"/>
        <v>0</v>
      </c>
      <c r="O81" s="170">
        <f t="shared" si="29"/>
        <v>0</v>
      </c>
      <c r="P81" s="170">
        <f t="shared" si="29"/>
        <v>0</v>
      </c>
      <c r="Q81" s="170">
        <f t="shared" si="29"/>
        <v>0</v>
      </c>
      <c r="R81" s="170">
        <f t="shared" si="29"/>
        <v>0</v>
      </c>
      <c r="S81" s="170">
        <f t="shared" si="29"/>
        <v>0</v>
      </c>
      <c r="T81" s="170">
        <f t="shared" si="29"/>
        <v>0</v>
      </c>
    </row>
    <row r="82" spans="1:20" ht="16.5" customHeight="1">
      <c r="A82" s="171"/>
      <c r="B82" s="172"/>
      <c r="C82" s="173"/>
      <c r="D82" s="174">
        <v>6601</v>
      </c>
      <c r="E82" s="175" t="s">
        <v>171</v>
      </c>
      <c r="F82" s="198"/>
      <c r="G82" s="177">
        <f aca="true" t="shared" si="30" ref="G82:G98">F82</f>
        <v>0</v>
      </c>
      <c r="H82" s="177"/>
      <c r="I82" s="176"/>
      <c r="J82" s="177"/>
      <c r="K82" s="177"/>
      <c r="L82" s="178">
        <f aca="true" t="shared" si="31" ref="L82:L98">O82+R82</f>
        <v>0</v>
      </c>
      <c r="M82" s="178">
        <f aca="true" t="shared" si="32" ref="M82:M98">P82+S82</f>
        <v>0</v>
      </c>
      <c r="N82" s="179">
        <f aca="true" t="shared" si="33" ref="N82:N98">Q82+T82</f>
        <v>0</v>
      </c>
      <c r="O82" s="178"/>
      <c r="P82" s="179">
        <f aca="true" t="shared" si="34" ref="P82:P98">O82</f>
        <v>0</v>
      </c>
      <c r="Q82" s="179">
        <f aca="true" t="shared" si="35" ref="Q82:Q98">P82-O82</f>
        <v>0</v>
      </c>
      <c r="R82" s="180"/>
      <c r="S82" s="179">
        <f aca="true" t="shared" si="36" ref="S82:S98">R82</f>
        <v>0</v>
      </c>
      <c r="T82" s="179"/>
    </row>
    <row r="83" spans="1:20" ht="16.5" customHeight="1">
      <c r="A83" s="171"/>
      <c r="B83" s="172"/>
      <c r="C83" s="173"/>
      <c r="D83" s="174">
        <v>6602</v>
      </c>
      <c r="E83" s="175" t="s">
        <v>172</v>
      </c>
      <c r="F83" s="198"/>
      <c r="G83" s="177">
        <f t="shared" si="30"/>
        <v>0</v>
      </c>
      <c r="H83" s="177"/>
      <c r="I83" s="176"/>
      <c r="J83" s="177"/>
      <c r="K83" s="177"/>
      <c r="L83" s="178">
        <f t="shared" si="31"/>
        <v>0</v>
      </c>
      <c r="M83" s="178">
        <f t="shared" si="32"/>
        <v>0</v>
      </c>
      <c r="N83" s="179">
        <f t="shared" si="33"/>
        <v>0</v>
      </c>
      <c r="O83" s="178"/>
      <c r="P83" s="179">
        <f t="shared" si="34"/>
        <v>0</v>
      </c>
      <c r="Q83" s="179">
        <f t="shared" si="35"/>
        <v>0</v>
      </c>
      <c r="R83" s="180"/>
      <c r="S83" s="179">
        <f t="shared" si="36"/>
        <v>0</v>
      </c>
      <c r="T83" s="179"/>
    </row>
    <row r="84" spans="1:20" ht="16.5" customHeight="1">
      <c r="A84" s="171"/>
      <c r="B84" s="172"/>
      <c r="C84" s="173"/>
      <c r="D84" s="174">
        <v>6603</v>
      </c>
      <c r="E84" s="175" t="s">
        <v>173</v>
      </c>
      <c r="F84" s="176"/>
      <c r="G84" s="177">
        <f t="shared" si="30"/>
        <v>0</v>
      </c>
      <c r="H84" s="177"/>
      <c r="I84" s="176"/>
      <c r="J84" s="177"/>
      <c r="K84" s="177"/>
      <c r="L84" s="178">
        <f t="shared" si="31"/>
        <v>0</v>
      </c>
      <c r="M84" s="178">
        <f t="shared" si="32"/>
        <v>0</v>
      </c>
      <c r="N84" s="179">
        <f t="shared" si="33"/>
        <v>0</v>
      </c>
      <c r="O84" s="178"/>
      <c r="P84" s="179">
        <f t="shared" si="34"/>
        <v>0</v>
      </c>
      <c r="Q84" s="179">
        <f t="shared" si="35"/>
        <v>0</v>
      </c>
      <c r="R84" s="178"/>
      <c r="S84" s="179">
        <f t="shared" si="36"/>
        <v>0</v>
      </c>
      <c r="T84" s="179"/>
    </row>
    <row r="85" spans="1:20" ht="16.5" customHeight="1">
      <c r="A85" s="171"/>
      <c r="B85" s="172"/>
      <c r="C85" s="173"/>
      <c r="D85" s="174">
        <v>6604</v>
      </c>
      <c r="E85" s="175" t="s">
        <v>174</v>
      </c>
      <c r="F85" s="176"/>
      <c r="G85" s="177">
        <f t="shared" si="30"/>
        <v>0</v>
      </c>
      <c r="H85" s="177"/>
      <c r="I85" s="176"/>
      <c r="J85" s="177"/>
      <c r="K85" s="177"/>
      <c r="L85" s="178">
        <f t="shared" si="31"/>
        <v>0</v>
      </c>
      <c r="M85" s="178">
        <f t="shared" si="32"/>
        <v>0</v>
      </c>
      <c r="N85" s="179">
        <f t="shared" si="33"/>
        <v>0</v>
      </c>
      <c r="O85" s="178"/>
      <c r="P85" s="179">
        <f t="shared" si="34"/>
        <v>0</v>
      </c>
      <c r="Q85" s="179">
        <f t="shared" si="35"/>
        <v>0</v>
      </c>
      <c r="R85" s="180"/>
      <c r="S85" s="179">
        <f t="shared" si="36"/>
        <v>0</v>
      </c>
      <c r="T85" s="179"/>
    </row>
    <row r="86" spans="1:20" ht="16.5" customHeight="1">
      <c r="A86" s="171"/>
      <c r="B86" s="172"/>
      <c r="C86" s="173"/>
      <c r="D86" s="174">
        <v>6605</v>
      </c>
      <c r="E86" s="175" t="s">
        <v>175</v>
      </c>
      <c r="F86" s="176"/>
      <c r="G86" s="177">
        <f t="shared" si="30"/>
        <v>0</v>
      </c>
      <c r="H86" s="177"/>
      <c r="I86" s="176"/>
      <c r="J86" s="177"/>
      <c r="K86" s="177"/>
      <c r="L86" s="178">
        <f t="shared" si="31"/>
        <v>0</v>
      </c>
      <c r="M86" s="178">
        <f t="shared" si="32"/>
        <v>0</v>
      </c>
      <c r="N86" s="179">
        <f t="shared" si="33"/>
        <v>0</v>
      </c>
      <c r="O86" s="178"/>
      <c r="P86" s="179">
        <f t="shared" si="34"/>
        <v>0</v>
      </c>
      <c r="Q86" s="179">
        <f t="shared" si="35"/>
        <v>0</v>
      </c>
      <c r="R86" s="180"/>
      <c r="S86" s="179">
        <f t="shared" si="36"/>
        <v>0</v>
      </c>
      <c r="T86" s="179"/>
    </row>
    <row r="87" spans="1:20" ht="16.5" customHeight="1">
      <c r="A87" s="171"/>
      <c r="B87" s="172"/>
      <c r="C87" s="173"/>
      <c r="D87" s="174">
        <v>6606</v>
      </c>
      <c r="E87" s="175" t="s">
        <v>176</v>
      </c>
      <c r="F87" s="176"/>
      <c r="G87" s="177">
        <f t="shared" si="30"/>
        <v>0</v>
      </c>
      <c r="H87" s="177"/>
      <c r="I87" s="176"/>
      <c r="J87" s="177"/>
      <c r="K87" s="177"/>
      <c r="L87" s="178">
        <f t="shared" si="31"/>
        <v>0</v>
      </c>
      <c r="M87" s="178">
        <f t="shared" si="32"/>
        <v>0</v>
      </c>
      <c r="N87" s="179">
        <f t="shared" si="33"/>
        <v>0</v>
      </c>
      <c r="O87" s="178"/>
      <c r="P87" s="179">
        <f t="shared" si="34"/>
        <v>0</v>
      </c>
      <c r="Q87" s="179">
        <f t="shared" si="35"/>
        <v>0</v>
      </c>
      <c r="R87" s="180"/>
      <c r="S87" s="179">
        <f t="shared" si="36"/>
        <v>0</v>
      </c>
      <c r="T87" s="179"/>
    </row>
    <row r="88" spans="1:20" ht="16.5" customHeight="1">
      <c r="A88" s="171"/>
      <c r="B88" s="172"/>
      <c r="C88" s="173"/>
      <c r="D88" s="174">
        <v>6607</v>
      </c>
      <c r="E88" s="175" t="s">
        <v>177</v>
      </c>
      <c r="F88" s="176"/>
      <c r="G88" s="177">
        <f t="shared" si="30"/>
        <v>0</v>
      </c>
      <c r="H88" s="177"/>
      <c r="I88" s="176"/>
      <c r="J88" s="177"/>
      <c r="K88" s="177"/>
      <c r="L88" s="178">
        <f t="shared" si="31"/>
        <v>0</v>
      </c>
      <c r="M88" s="178">
        <f t="shared" si="32"/>
        <v>0</v>
      </c>
      <c r="N88" s="179">
        <f t="shared" si="33"/>
        <v>0</v>
      </c>
      <c r="O88" s="178"/>
      <c r="P88" s="179">
        <f t="shared" si="34"/>
        <v>0</v>
      </c>
      <c r="Q88" s="179">
        <f t="shared" si="35"/>
        <v>0</v>
      </c>
      <c r="R88" s="180"/>
      <c r="S88" s="179">
        <f t="shared" si="36"/>
        <v>0</v>
      </c>
      <c r="T88" s="179"/>
    </row>
    <row r="89" spans="1:20" ht="16.5" customHeight="1">
      <c r="A89" s="171"/>
      <c r="B89" s="172"/>
      <c r="C89" s="173"/>
      <c r="D89" s="174">
        <v>6608</v>
      </c>
      <c r="E89" s="175" t="s">
        <v>178</v>
      </c>
      <c r="F89" s="176"/>
      <c r="G89" s="177">
        <f t="shared" si="30"/>
        <v>0</v>
      </c>
      <c r="H89" s="177"/>
      <c r="I89" s="176"/>
      <c r="J89" s="177"/>
      <c r="K89" s="177"/>
      <c r="L89" s="178">
        <f t="shared" si="31"/>
        <v>0</v>
      </c>
      <c r="M89" s="178">
        <f t="shared" si="32"/>
        <v>0</v>
      </c>
      <c r="N89" s="179">
        <f t="shared" si="33"/>
        <v>0</v>
      </c>
      <c r="O89" s="178"/>
      <c r="P89" s="179">
        <f t="shared" si="34"/>
        <v>0</v>
      </c>
      <c r="Q89" s="179">
        <f t="shared" si="35"/>
        <v>0</v>
      </c>
      <c r="R89" s="180"/>
      <c r="S89" s="179">
        <f t="shared" si="36"/>
        <v>0</v>
      </c>
      <c r="T89" s="179"/>
    </row>
    <row r="90" spans="1:20" ht="16.5" customHeight="1">
      <c r="A90" s="171"/>
      <c r="B90" s="172"/>
      <c r="C90" s="173"/>
      <c r="D90" s="174">
        <v>6611</v>
      </c>
      <c r="E90" s="175" t="s">
        <v>179</v>
      </c>
      <c r="F90" s="176"/>
      <c r="G90" s="177">
        <f t="shared" si="30"/>
        <v>0</v>
      </c>
      <c r="H90" s="177"/>
      <c r="I90" s="176"/>
      <c r="J90" s="177"/>
      <c r="K90" s="177"/>
      <c r="L90" s="178">
        <f t="shared" si="31"/>
        <v>0</v>
      </c>
      <c r="M90" s="178">
        <f t="shared" si="32"/>
        <v>0</v>
      </c>
      <c r="N90" s="179">
        <f t="shared" si="33"/>
        <v>0</v>
      </c>
      <c r="O90" s="178"/>
      <c r="P90" s="179">
        <f t="shared" si="34"/>
        <v>0</v>
      </c>
      <c r="Q90" s="179">
        <f t="shared" si="35"/>
        <v>0</v>
      </c>
      <c r="R90" s="180"/>
      <c r="S90" s="179">
        <f t="shared" si="36"/>
        <v>0</v>
      </c>
      <c r="T90" s="179"/>
    </row>
    <row r="91" spans="1:20" ht="16.5" customHeight="1">
      <c r="A91" s="171"/>
      <c r="B91" s="172"/>
      <c r="C91" s="173"/>
      <c r="D91" s="174">
        <v>6612</v>
      </c>
      <c r="E91" s="175" t="s">
        <v>180</v>
      </c>
      <c r="F91" s="176"/>
      <c r="G91" s="177">
        <f t="shared" si="30"/>
        <v>0</v>
      </c>
      <c r="H91" s="177"/>
      <c r="I91" s="176"/>
      <c r="J91" s="177"/>
      <c r="K91" s="177"/>
      <c r="L91" s="178">
        <f t="shared" si="31"/>
        <v>0</v>
      </c>
      <c r="M91" s="178">
        <f t="shared" si="32"/>
        <v>0</v>
      </c>
      <c r="N91" s="179">
        <f t="shared" si="33"/>
        <v>0</v>
      </c>
      <c r="O91" s="178"/>
      <c r="P91" s="179">
        <f t="shared" si="34"/>
        <v>0</v>
      </c>
      <c r="Q91" s="179">
        <f t="shared" si="35"/>
        <v>0</v>
      </c>
      <c r="R91" s="180"/>
      <c r="S91" s="179">
        <f t="shared" si="36"/>
        <v>0</v>
      </c>
      <c r="T91" s="179"/>
    </row>
    <row r="92" spans="1:20" ht="34.5" customHeight="1">
      <c r="A92" s="171"/>
      <c r="B92" s="172"/>
      <c r="C92" s="173"/>
      <c r="D92" s="174">
        <v>6613</v>
      </c>
      <c r="E92" s="197" t="s">
        <v>181</v>
      </c>
      <c r="F92" s="176"/>
      <c r="G92" s="177">
        <f t="shared" si="30"/>
        <v>0</v>
      </c>
      <c r="H92" s="177"/>
      <c r="I92" s="176"/>
      <c r="J92" s="177"/>
      <c r="K92" s="177"/>
      <c r="L92" s="178">
        <f t="shared" si="31"/>
        <v>0</v>
      </c>
      <c r="M92" s="178">
        <f t="shared" si="32"/>
        <v>0</v>
      </c>
      <c r="N92" s="179">
        <f t="shared" si="33"/>
        <v>0</v>
      </c>
      <c r="O92" s="178"/>
      <c r="P92" s="179">
        <f t="shared" si="34"/>
        <v>0</v>
      </c>
      <c r="Q92" s="179">
        <f t="shared" si="35"/>
        <v>0</v>
      </c>
      <c r="R92" s="178"/>
      <c r="S92" s="179">
        <f t="shared" si="36"/>
        <v>0</v>
      </c>
      <c r="T92" s="179"/>
    </row>
    <row r="93" spans="1:20" ht="16.5" customHeight="1">
      <c r="A93" s="171"/>
      <c r="B93" s="172"/>
      <c r="C93" s="173"/>
      <c r="D93" s="174">
        <v>6614</v>
      </c>
      <c r="E93" s="175" t="s">
        <v>182</v>
      </c>
      <c r="F93" s="176"/>
      <c r="G93" s="177">
        <f t="shared" si="30"/>
        <v>0</v>
      </c>
      <c r="H93" s="177"/>
      <c r="I93" s="176"/>
      <c r="J93" s="177"/>
      <c r="K93" s="177"/>
      <c r="L93" s="178">
        <f t="shared" si="31"/>
        <v>0</v>
      </c>
      <c r="M93" s="178">
        <f t="shared" si="32"/>
        <v>0</v>
      </c>
      <c r="N93" s="179">
        <f t="shared" si="33"/>
        <v>0</v>
      </c>
      <c r="O93" s="178"/>
      <c r="P93" s="179">
        <f t="shared" si="34"/>
        <v>0</v>
      </c>
      <c r="Q93" s="179">
        <f t="shared" si="35"/>
        <v>0</v>
      </c>
      <c r="R93" s="180"/>
      <c r="S93" s="179">
        <f t="shared" si="36"/>
        <v>0</v>
      </c>
      <c r="T93" s="179"/>
    </row>
    <row r="94" spans="1:20" ht="16.5" customHeight="1">
      <c r="A94" s="171"/>
      <c r="B94" s="172"/>
      <c r="C94" s="173"/>
      <c r="D94" s="174">
        <v>6615</v>
      </c>
      <c r="E94" s="175" t="s">
        <v>183</v>
      </c>
      <c r="F94" s="176"/>
      <c r="G94" s="177">
        <f t="shared" si="30"/>
        <v>0</v>
      </c>
      <c r="H94" s="177"/>
      <c r="I94" s="176"/>
      <c r="J94" s="177"/>
      <c r="K94" s="177"/>
      <c r="L94" s="178">
        <f t="shared" si="31"/>
        <v>0</v>
      </c>
      <c r="M94" s="178">
        <f t="shared" si="32"/>
        <v>0</v>
      </c>
      <c r="N94" s="179">
        <f t="shared" si="33"/>
        <v>0</v>
      </c>
      <c r="O94" s="178"/>
      <c r="P94" s="179">
        <f t="shared" si="34"/>
        <v>0</v>
      </c>
      <c r="Q94" s="179">
        <f t="shared" si="35"/>
        <v>0</v>
      </c>
      <c r="R94" s="180"/>
      <c r="S94" s="179">
        <f t="shared" si="36"/>
        <v>0</v>
      </c>
      <c r="T94" s="179"/>
    </row>
    <row r="95" spans="1:20" ht="16.5" customHeight="1">
      <c r="A95" s="171"/>
      <c r="B95" s="172"/>
      <c r="C95" s="173"/>
      <c r="D95" s="174">
        <v>6616</v>
      </c>
      <c r="E95" s="175" t="s">
        <v>184</v>
      </c>
      <c r="F95" s="198"/>
      <c r="G95" s="177">
        <f t="shared" si="30"/>
        <v>0</v>
      </c>
      <c r="H95" s="177"/>
      <c r="I95" s="176"/>
      <c r="J95" s="177"/>
      <c r="K95" s="177"/>
      <c r="L95" s="178">
        <f t="shared" si="31"/>
        <v>0</v>
      </c>
      <c r="M95" s="178">
        <f t="shared" si="32"/>
        <v>0</v>
      </c>
      <c r="N95" s="179">
        <f t="shared" si="33"/>
        <v>0</v>
      </c>
      <c r="O95" s="178"/>
      <c r="P95" s="179">
        <f t="shared" si="34"/>
        <v>0</v>
      </c>
      <c r="Q95" s="179">
        <f t="shared" si="35"/>
        <v>0</v>
      </c>
      <c r="R95" s="180"/>
      <c r="S95" s="179">
        <f t="shared" si="36"/>
        <v>0</v>
      </c>
      <c r="T95" s="179"/>
    </row>
    <row r="96" spans="1:20" ht="16.5" customHeight="1">
      <c r="A96" s="171"/>
      <c r="B96" s="172"/>
      <c r="C96" s="173"/>
      <c r="D96" s="174">
        <v>6617</v>
      </c>
      <c r="E96" s="175" t="s">
        <v>185</v>
      </c>
      <c r="F96" s="188"/>
      <c r="G96" s="177">
        <f t="shared" si="30"/>
        <v>0</v>
      </c>
      <c r="H96" s="177"/>
      <c r="I96" s="176"/>
      <c r="J96" s="177"/>
      <c r="K96" s="177"/>
      <c r="L96" s="178">
        <f t="shared" si="31"/>
        <v>0</v>
      </c>
      <c r="M96" s="178">
        <f t="shared" si="32"/>
        <v>0</v>
      </c>
      <c r="N96" s="179">
        <f t="shared" si="33"/>
        <v>0</v>
      </c>
      <c r="O96" s="178"/>
      <c r="P96" s="179">
        <f t="shared" si="34"/>
        <v>0</v>
      </c>
      <c r="Q96" s="179">
        <f t="shared" si="35"/>
        <v>0</v>
      </c>
      <c r="R96" s="180"/>
      <c r="S96" s="179">
        <f t="shared" si="36"/>
        <v>0</v>
      </c>
      <c r="T96" s="179"/>
    </row>
    <row r="97" spans="1:20" ht="16.5" customHeight="1">
      <c r="A97" s="171"/>
      <c r="B97" s="172"/>
      <c r="C97" s="173"/>
      <c r="D97" s="174">
        <v>6618</v>
      </c>
      <c r="E97" s="175" t="s">
        <v>186</v>
      </c>
      <c r="F97" s="198"/>
      <c r="G97" s="177">
        <f t="shared" si="30"/>
        <v>0</v>
      </c>
      <c r="H97" s="177"/>
      <c r="I97" s="176"/>
      <c r="J97" s="177"/>
      <c r="K97" s="177"/>
      <c r="L97" s="178">
        <f t="shared" si="31"/>
        <v>0</v>
      </c>
      <c r="M97" s="178">
        <f t="shared" si="32"/>
        <v>0</v>
      </c>
      <c r="N97" s="179">
        <f t="shared" si="33"/>
        <v>0</v>
      </c>
      <c r="O97" s="178"/>
      <c r="P97" s="179">
        <f t="shared" si="34"/>
        <v>0</v>
      </c>
      <c r="Q97" s="179">
        <f t="shared" si="35"/>
        <v>0</v>
      </c>
      <c r="R97" s="180"/>
      <c r="S97" s="179">
        <f t="shared" si="36"/>
        <v>0</v>
      </c>
      <c r="T97" s="179"/>
    </row>
    <row r="98" spans="1:20" ht="16.5" customHeight="1">
      <c r="A98" s="171"/>
      <c r="B98" s="172"/>
      <c r="C98" s="173"/>
      <c r="D98" s="174">
        <v>6649</v>
      </c>
      <c r="E98" s="175" t="s">
        <v>115</v>
      </c>
      <c r="F98" s="198"/>
      <c r="G98" s="177">
        <f t="shared" si="30"/>
        <v>0</v>
      </c>
      <c r="H98" s="177"/>
      <c r="I98" s="176"/>
      <c r="J98" s="177"/>
      <c r="K98" s="177"/>
      <c r="L98" s="178">
        <f t="shared" si="31"/>
        <v>0</v>
      </c>
      <c r="M98" s="178">
        <f t="shared" si="32"/>
        <v>0</v>
      </c>
      <c r="N98" s="179">
        <f t="shared" si="33"/>
        <v>0</v>
      </c>
      <c r="O98" s="180"/>
      <c r="P98" s="179">
        <f t="shared" si="34"/>
        <v>0</v>
      </c>
      <c r="Q98" s="179">
        <f t="shared" si="35"/>
        <v>0</v>
      </c>
      <c r="R98" s="180"/>
      <c r="S98" s="179">
        <f t="shared" si="36"/>
        <v>0</v>
      </c>
      <c r="T98" s="179"/>
    </row>
    <row r="99" spans="1:20" s="140" customFormat="1" ht="16.5" customHeight="1">
      <c r="A99" s="182"/>
      <c r="B99" s="172"/>
      <c r="C99" s="173">
        <v>6650</v>
      </c>
      <c r="D99" s="184"/>
      <c r="E99" s="187" t="s">
        <v>187</v>
      </c>
      <c r="F99" s="199">
        <f aca="true" t="shared" si="37" ref="F99:T99">SUM(F100:F108)</f>
        <v>0</v>
      </c>
      <c r="G99" s="170">
        <f t="shared" si="37"/>
        <v>0</v>
      </c>
      <c r="H99" s="170">
        <f t="shared" si="37"/>
        <v>0</v>
      </c>
      <c r="I99" s="170">
        <f t="shared" si="37"/>
        <v>0</v>
      </c>
      <c r="J99" s="170">
        <f t="shared" si="37"/>
        <v>0</v>
      </c>
      <c r="K99" s="170">
        <f t="shared" si="37"/>
        <v>0</v>
      </c>
      <c r="L99" s="170">
        <f t="shared" si="37"/>
        <v>0</v>
      </c>
      <c r="M99" s="170">
        <f t="shared" si="37"/>
        <v>0</v>
      </c>
      <c r="N99" s="170">
        <f t="shared" si="37"/>
        <v>0</v>
      </c>
      <c r="O99" s="170">
        <f t="shared" si="37"/>
        <v>0</v>
      </c>
      <c r="P99" s="170">
        <f t="shared" si="37"/>
        <v>0</v>
      </c>
      <c r="Q99" s="170">
        <f t="shared" si="37"/>
        <v>0</v>
      </c>
      <c r="R99" s="170">
        <f t="shared" si="37"/>
        <v>0</v>
      </c>
      <c r="S99" s="170">
        <f t="shared" si="37"/>
        <v>0</v>
      </c>
      <c r="T99" s="170">
        <f t="shared" si="37"/>
        <v>0</v>
      </c>
    </row>
    <row r="100" spans="1:20" ht="16.5" customHeight="1">
      <c r="A100" s="171"/>
      <c r="B100" s="172"/>
      <c r="C100" s="173"/>
      <c r="D100" s="174">
        <v>6651</v>
      </c>
      <c r="E100" s="175" t="s">
        <v>188</v>
      </c>
      <c r="F100" s="188"/>
      <c r="G100" s="177">
        <f aca="true" t="shared" si="38" ref="G100:G108">F100</f>
        <v>0</v>
      </c>
      <c r="H100" s="177">
        <f aca="true" t="shared" si="39" ref="H100:H108">G100-F100</f>
        <v>0</v>
      </c>
      <c r="I100" s="176">
        <v>0</v>
      </c>
      <c r="J100" s="177">
        <f aca="true" t="shared" si="40" ref="J100:J105">I100</f>
        <v>0</v>
      </c>
      <c r="K100" s="177"/>
      <c r="L100" s="178"/>
      <c r="M100" s="178"/>
      <c r="N100" s="179"/>
      <c r="O100" s="180"/>
      <c r="P100" s="179">
        <f aca="true" t="shared" si="41" ref="P100:P108">O100</f>
        <v>0</v>
      </c>
      <c r="Q100" s="179">
        <f aca="true" t="shared" si="42" ref="Q100:Q108">P100-O100</f>
        <v>0</v>
      </c>
      <c r="R100" s="180"/>
      <c r="S100" s="179"/>
      <c r="T100" s="179">
        <f aca="true" t="shared" si="43" ref="T100:T108">S100-R100</f>
        <v>0</v>
      </c>
    </row>
    <row r="101" spans="1:20" ht="16.5" customHeight="1">
      <c r="A101" s="171"/>
      <c r="B101" s="172"/>
      <c r="C101" s="173"/>
      <c r="D101" s="174">
        <v>6652</v>
      </c>
      <c r="E101" s="175" t="s">
        <v>189</v>
      </c>
      <c r="F101" s="188"/>
      <c r="G101" s="177">
        <f t="shared" si="38"/>
        <v>0</v>
      </c>
      <c r="H101" s="177">
        <f t="shared" si="39"/>
        <v>0</v>
      </c>
      <c r="I101" s="176">
        <v>0</v>
      </c>
      <c r="J101" s="177">
        <f t="shared" si="40"/>
        <v>0</v>
      </c>
      <c r="K101" s="177"/>
      <c r="L101" s="178"/>
      <c r="M101" s="178"/>
      <c r="N101" s="179"/>
      <c r="O101" s="180"/>
      <c r="P101" s="179">
        <f t="shared" si="41"/>
        <v>0</v>
      </c>
      <c r="Q101" s="179">
        <f t="shared" si="42"/>
        <v>0</v>
      </c>
      <c r="R101" s="180"/>
      <c r="S101" s="179"/>
      <c r="T101" s="179">
        <f t="shared" si="43"/>
        <v>0</v>
      </c>
    </row>
    <row r="102" spans="1:20" ht="16.5" customHeight="1">
      <c r="A102" s="171"/>
      <c r="B102" s="172"/>
      <c r="C102" s="173"/>
      <c r="D102" s="174">
        <v>6653</v>
      </c>
      <c r="E102" s="175" t="s">
        <v>190</v>
      </c>
      <c r="F102" s="188"/>
      <c r="G102" s="177">
        <f t="shared" si="38"/>
        <v>0</v>
      </c>
      <c r="H102" s="177">
        <f t="shared" si="39"/>
        <v>0</v>
      </c>
      <c r="I102" s="176">
        <v>0</v>
      </c>
      <c r="J102" s="177">
        <f t="shared" si="40"/>
        <v>0</v>
      </c>
      <c r="K102" s="177"/>
      <c r="L102" s="178"/>
      <c r="M102" s="178"/>
      <c r="N102" s="179"/>
      <c r="O102" s="180"/>
      <c r="P102" s="179">
        <f t="shared" si="41"/>
        <v>0</v>
      </c>
      <c r="Q102" s="179">
        <f t="shared" si="42"/>
        <v>0</v>
      </c>
      <c r="R102" s="180"/>
      <c r="S102" s="179"/>
      <c r="T102" s="179">
        <f t="shared" si="43"/>
        <v>0</v>
      </c>
    </row>
    <row r="103" spans="1:20" ht="16.5" customHeight="1">
      <c r="A103" s="171"/>
      <c r="B103" s="172"/>
      <c r="C103" s="173"/>
      <c r="D103" s="174">
        <v>6654</v>
      </c>
      <c r="E103" s="175" t="s">
        <v>191</v>
      </c>
      <c r="F103" s="188"/>
      <c r="G103" s="177">
        <f t="shared" si="38"/>
        <v>0</v>
      </c>
      <c r="H103" s="177">
        <f t="shared" si="39"/>
        <v>0</v>
      </c>
      <c r="I103" s="176">
        <v>0</v>
      </c>
      <c r="J103" s="177">
        <f t="shared" si="40"/>
        <v>0</v>
      </c>
      <c r="K103" s="177"/>
      <c r="L103" s="178"/>
      <c r="M103" s="178"/>
      <c r="N103" s="179"/>
      <c r="O103" s="180"/>
      <c r="P103" s="179">
        <f t="shared" si="41"/>
        <v>0</v>
      </c>
      <c r="Q103" s="179">
        <f t="shared" si="42"/>
        <v>0</v>
      </c>
      <c r="R103" s="180"/>
      <c r="S103" s="179"/>
      <c r="T103" s="179">
        <f t="shared" si="43"/>
        <v>0</v>
      </c>
    </row>
    <row r="104" spans="1:20" ht="16.5" customHeight="1">
      <c r="A104" s="171"/>
      <c r="B104" s="172"/>
      <c r="C104" s="173"/>
      <c r="D104" s="174">
        <v>6655</v>
      </c>
      <c r="E104" s="175" t="s">
        <v>192</v>
      </c>
      <c r="F104" s="200"/>
      <c r="G104" s="177">
        <f t="shared" si="38"/>
        <v>0</v>
      </c>
      <c r="H104" s="177">
        <f t="shared" si="39"/>
        <v>0</v>
      </c>
      <c r="I104" s="176">
        <v>0</v>
      </c>
      <c r="J104" s="177">
        <f t="shared" si="40"/>
        <v>0</v>
      </c>
      <c r="K104" s="177"/>
      <c r="L104" s="178"/>
      <c r="M104" s="178"/>
      <c r="N104" s="179"/>
      <c r="O104" s="180"/>
      <c r="P104" s="179">
        <f t="shared" si="41"/>
        <v>0</v>
      </c>
      <c r="Q104" s="179">
        <f t="shared" si="42"/>
        <v>0</v>
      </c>
      <c r="R104" s="180"/>
      <c r="S104" s="179"/>
      <c r="T104" s="179">
        <f t="shared" si="43"/>
        <v>0</v>
      </c>
    </row>
    <row r="105" spans="1:20" ht="16.5" customHeight="1">
      <c r="A105" s="171"/>
      <c r="B105" s="172"/>
      <c r="C105" s="173"/>
      <c r="D105" s="174">
        <v>6656</v>
      </c>
      <c r="E105" s="175" t="s">
        <v>193</v>
      </c>
      <c r="F105" s="201"/>
      <c r="G105" s="177">
        <f t="shared" si="38"/>
        <v>0</v>
      </c>
      <c r="H105" s="177">
        <f t="shared" si="39"/>
        <v>0</v>
      </c>
      <c r="I105" s="177">
        <v>0</v>
      </c>
      <c r="J105" s="177">
        <f t="shared" si="40"/>
        <v>0</v>
      </c>
      <c r="K105" s="177"/>
      <c r="L105" s="179"/>
      <c r="M105" s="179"/>
      <c r="N105" s="179"/>
      <c r="O105" s="189"/>
      <c r="P105" s="179">
        <f t="shared" si="41"/>
        <v>0</v>
      </c>
      <c r="Q105" s="179">
        <f t="shared" si="42"/>
        <v>0</v>
      </c>
      <c r="R105" s="189"/>
      <c r="S105" s="179"/>
      <c r="T105" s="179">
        <f t="shared" si="43"/>
        <v>0</v>
      </c>
    </row>
    <row r="106" spans="1:20" ht="16.5" customHeight="1">
      <c r="A106" s="171"/>
      <c r="B106" s="172"/>
      <c r="C106" s="173"/>
      <c r="D106" s="174">
        <v>6657</v>
      </c>
      <c r="E106" s="175" t="s">
        <v>194</v>
      </c>
      <c r="F106" s="201"/>
      <c r="G106" s="177">
        <f t="shared" si="38"/>
        <v>0</v>
      </c>
      <c r="H106" s="177">
        <f t="shared" si="39"/>
        <v>0</v>
      </c>
      <c r="I106" s="177"/>
      <c r="J106" s="177"/>
      <c r="K106" s="177"/>
      <c r="L106" s="179">
        <f aca="true" t="shared" si="44" ref="L106:N108">O106+R106</f>
        <v>0</v>
      </c>
      <c r="M106" s="179">
        <f t="shared" si="44"/>
        <v>0</v>
      </c>
      <c r="N106" s="179">
        <f t="shared" si="44"/>
        <v>0</v>
      </c>
      <c r="O106" s="179"/>
      <c r="P106" s="179">
        <f t="shared" si="41"/>
        <v>0</v>
      </c>
      <c r="Q106" s="179">
        <f t="shared" si="42"/>
        <v>0</v>
      </c>
      <c r="R106" s="189"/>
      <c r="S106" s="179">
        <f>R106</f>
        <v>0</v>
      </c>
      <c r="T106" s="179">
        <f t="shared" si="43"/>
        <v>0</v>
      </c>
    </row>
    <row r="107" spans="1:20" ht="16.5" customHeight="1">
      <c r="A107" s="171"/>
      <c r="B107" s="172"/>
      <c r="C107" s="173"/>
      <c r="D107" s="174">
        <v>6658</v>
      </c>
      <c r="E107" s="175" t="s">
        <v>195</v>
      </c>
      <c r="F107" s="200"/>
      <c r="G107" s="177">
        <f t="shared" si="38"/>
        <v>0</v>
      </c>
      <c r="H107" s="177">
        <f t="shared" si="39"/>
        <v>0</v>
      </c>
      <c r="I107" s="176"/>
      <c r="J107" s="177"/>
      <c r="K107" s="177"/>
      <c r="L107" s="178">
        <f t="shared" si="44"/>
        <v>0</v>
      </c>
      <c r="M107" s="178">
        <f t="shared" si="44"/>
        <v>0</v>
      </c>
      <c r="N107" s="179">
        <f t="shared" si="44"/>
        <v>0</v>
      </c>
      <c r="O107" s="178"/>
      <c r="P107" s="178">
        <f t="shared" si="41"/>
        <v>0</v>
      </c>
      <c r="Q107" s="179">
        <f t="shared" si="42"/>
        <v>0</v>
      </c>
      <c r="R107" s="180"/>
      <c r="S107" s="179">
        <f>R107</f>
        <v>0</v>
      </c>
      <c r="T107" s="179">
        <f t="shared" si="43"/>
        <v>0</v>
      </c>
    </row>
    <row r="108" spans="1:20" ht="16.5" customHeight="1">
      <c r="A108" s="171"/>
      <c r="B108" s="172"/>
      <c r="C108" s="173"/>
      <c r="D108" s="174">
        <v>6699</v>
      </c>
      <c r="E108" s="175" t="s">
        <v>115</v>
      </c>
      <c r="F108" s="188"/>
      <c r="G108" s="177">
        <f t="shared" si="38"/>
        <v>0</v>
      </c>
      <c r="H108" s="177">
        <f t="shared" si="39"/>
        <v>0</v>
      </c>
      <c r="I108" s="176"/>
      <c r="J108" s="177"/>
      <c r="K108" s="177"/>
      <c r="L108" s="178">
        <f t="shared" si="44"/>
        <v>0</v>
      </c>
      <c r="M108" s="178">
        <f t="shared" si="44"/>
        <v>0</v>
      </c>
      <c r="N108" s="179">
        <f t="shared" si="44"/>
        <v>0</v>
      </c>
      <c r="O108" s="178"/>
      <c r="P108" s="178">
        <f t="shared" si="41"/>
        <v>0</v>
      </c>
      <c r="Q108" s="179">
        <f t="shared" si="42"/>
        <v>0</v>
      </c>
      <c r="R108" s="180"/>
      <c r="S108" s="179">
        <f>R108</f>
        <v>0</v>
      </c>
      <c r="T108" s="179">
        <f t="shared" si="43"/>
        <v>0</v>
      </c>
    </row>
    <row r="109" spans="1:20" s="140" customFormat="1" ht="16.5" customHeight="1">
      <c r="A109" s="182"/>
      <c r="B109" s="183"/>
      <c r="C109" s="173">
        <v>6700</v>
      </c>
      <c r="D109" s="184"/>
      <c r="E109" s="187" t="s">
        <v>196</v>
      </c>
      <c r="F109" s="170">
        <f aca="true" t="shared" si="45" ref="F109:T109">SUM(F110:F114)</f>
        <v>0</v>
      </c>
      <c r="G109" s="170">
        <f t="shared" si="45"/>
        <v>0</v>
      </c>
      <c r="H109" s="170">
        <f t="shared" si="45"/>
        <v>0</v>
      </c>
      <c r="I109" s="170">
        <f t="shared" si="45"/>
        <v>0</v>
      </c>
      <c r="J109" s="170">
        <f t="shared" si="45"/>
        <v>0</v>
      </c>
      <c r="K109" s="170">
        <f t="shared" si="45"/>
        <v>0</v>
      </c>
      <c r="L109" s="170">
        <f t="shared" si="45"/>
        <v>0</v>
      </c>
      <c r="M109" s="170">
        <f t="shared" si="45"/>
        <v>0</v>
      </c>
      <c r="N109" s="170">
        <f t="shared" si="45"/>
        <v>0</v>
      </c>
      <c r="O109" s="170">
        <f t="shared" si="45"/>
        <v>0</v>
      </c>
      <c r="P109" s="170">
        <f t="shared" si="45"/>
        <v>0</v>
      </c>
      <c r="Q109" s="170">
        <f t="shared" si="45"/>
        <v>0</v>
      </c>
      <c r="R109" s="170">
        <f t="shared" si="45"/>
        <v>0</v>
      </c>
      <c r="S109" s="170">
        <f t="shared" si="45"/>
        <v>0</v>
      </c>
      <c r="T109" s="170">
        <f t="shared" si="45"/>
        <v>0</v>
      </c>
    </row>
    <row r="110" spans="1:20" ht="16.5" customHeight="1">
      <c r="A110" s="171"/>
      <c r="B110" s="172"/>
      <c r="C110" s="173"/>
      <c r="D110" s="174">
        <v>6701</v>
      </c>
      <c r="E110" s="175" t="s">
        <v>197</v>
      </c>
      <c r="F110" s="176"/>
      <c r="G110" s="177">
        <f>F110</f>
        <v>0</v>
      </c>
      <c r="H110" s="177">
        <f>G110-F110</f>
        <v>0</v>
      </c>
      <c r="I110" s="176"/>
      <c r="J110" s="177"/>
      <c r="K110" s="177"/>
      <c r="L110" s="178">
        <f aca="true" t="shared" si="46" ref="L110:N114">O110+R110</f>
        <v>0</v>
      </c>
      <c r="M110" s="178">
        <f t="shared" si="46"/>
        <v>0</v>
      </c>
      <c r="N110" s="179">
        <f t="shared" si="46"/>
        <v>0</v>
      </c>
      <c r="O110" s="178"/>
      <c r="P110" s="178">
        <f>O110</f>
        <v>0</v>
      </c>
      <c r="Q110" s="179">
        <f>P110-O110</f>
        <v>0</v>
      </c>
      <c r="R110" s="180"/>
      <c r="S110" s="179">
        <f>R110</f>
        <v>0</v>
      </c>
      <c r="T110" s="179">
        <f>S110-R110</f>
        <v>0</v>
      </c>
    </row>
    <row r="111" spans="1:20" ht="16.5" customHeight="1">
      <c r="A111" s="171"/>
      <c r="B111" s="172"/>
      <c r="C111" s="173"/>
      <c r="D111" s="174">
        <v>6702</v>
      </c>
      <c r="E111" s="175" t="s">
        <v>198</v>
      </c>
      <c r="F111" s="176"/>
      <c r="G111" s="177">
        <f>F111</f>
        <v>0</v>
      </c>
      <c r="H111" s="177">
        <f>G111-F111</f>
        <v>0</v>
      </c>
      <c r="I111" s="176"/>
      <c r="J111" s="177"/>
      <c r="K111" s="177"/>
      <c r="L111" s="178">
        <f t="shared" si="46"/>
        <v>0</v>
      </c>
      <c r="M111" s="178">
        <f t="shared" si="46"/>
        <v>0</v>
      </c>
      <c r="N111" s="179">
        <f t="shared" si="46"/>
        <v>0</v>
      </c>
      <c r="O111" s="178"/>
      <c r="P111" s="178">
        <f>O111</f>
        <v>0</v>
      </c>
      <c r="Q111" s="179">
        <f>P111-O111</f>
        <v>0</v>
      </c>
      <c r="R111" s="180"/>
      <c r="S111" s="179">
        <f>R111</f>
        <v>0</v>
      </c>
      <c r="T111" s="179">
        <f>S111-R111</f>
        <v>0</v>
      </c>
    </row>
    <row r="112" spans="1:20" ht="16.5" customHeight="1">
      <c r="A112" s="171"/>
      <c r="B112" s="172"/>
      <c r="C112" s="173"/>
      <c r="D112" s="174">
        <v>6703</v>
      </c>
      <c r="E112" s="175" t="s">
        <v>191</v>
      </c>
      <c r="F112" s="176"/>
      <c r="G112" s="177">
        <f>F112</f>
        <v>0</v>
      </c>
      <c r="H112" s="177">
        <f>G112-F112</f>
        <v>0</v>
      </c>
      <c r="I112" s="176"/>
      <c r="J112" s="177"/>
      <c r="K112" s="177"/>
      <c r="L112" s="178">
        <f t="shared" si="46"/>
        <v>0</v>
      </c>
      <c r="M112" s="178">
        <f t="shared" si="46"/>
        <v>0</v>
      </c>
      <c r="N112" s="179">
        <f t="shared" si="46"/>
        <v>0</v>
      </c>
      <c r="O112" s="178"/>
      <c r="P112" s="178">
        <f>O112</f>
        <v>0</v>
      </c>
      <c r="Q112" s="179">
        <f>P112-O112</f>
        <v>0</v>
      </c>
      <c r="R112" s="180"/>
      <c r="S112" s="179">
        <f>R112</f>
        <v>0</v>
      </c>
      <c r="T112" s="179">
        <f>S112-R112</f>
        <v>0</v>
      </c>
    </row>
    <row r="113" spans="1:20" ht="16.5" customHeight="1">
      <c r="A113" s="171"/>
      <c r="B113" s="172"/>
      <c r="C113" s="173"/>
      <c r="D113" s="174">
        <v>6704</v>
      </c>
      <c r="E113" s="175" t="s">
        <v>199</v>
      </c>
      <c r="F113" s="176"/>
      <c r="G113" s="177">
        <f>F113</f>
        <v>0</v>
      </c>
      <c r="H113" s="177">
        <f>G113-F113</f>
        <v>0</v>
      </c>
      <c r="I113" s="176"/>
      <c r="J113" s="177"/>
      <c r="K113" s="177"/>
      <c r="L113" s="178">
        <f t="shared" si="46"/>
        <v>0</v>
      </c>
      <c r="M113" s="178">
        <f t="shared" si="46"/>
        <v>0</v>
      </c>
      <c r="N113" s="179">
        <f t="shared" si="46"/>
        <v>0</v>
      </c>
      <c r="O113" s="178"/>
      <c r="P113" s="178">
        <f>O113</f>
        <v>0</v>
      </c>
      <c r="Q113" s="179">
        <f>P113-O113</f>
        <v>0</v>
      </c>
      <c r="R113" s="180"/>
      <c r="S113" s="179">
        <f>R113</f>
        <v>0</v>
      </c>
      <c r="T113" s="179">
        <f>S113-R113</f>
        <v>0</v>
      </c>
    </row>
    <row r="114" spans="1:20" ht="16.5" customHeight="1">
      <c r="A114" s="171"/>
      <c r="B114" s="172"/>
      <c r="C114" s="173"/>
      <c r="D114" s="181">
        <v>6749</v>
      </c>
      <c r="E114" s="175" t="s">
        <v>115</v>
      </c>
      <c r="F114" s="176"/>
      <c r="G114" s="177">
        <f>F114</f>
        <v>0</v>
      </c>
      <c r="H114" s="177">
        <f>G114-F114</f>
        <v>0</v>
      </c>
      <c r="I114" s="176"/>
      <c r="J114" s="177"/>
      <c r="K114" s="177"/>
      <c r="L114" s="178">
        <f t="shared" si="46"/>
        <v>0</v>
      </c>
      <c r="M114" s="178">
        <f t="shared" si="46"/>
        <v>0</v>
      </c>
      <c r="N114" s="179">
        <f t="shared" si="46"/>
        <v>0</v>
      </c>
      <c r="O114" s="178"/>
      <c r="P114" s="178">
        <f>O114</f>
        <v>0</v>
      </c>
      <c r="Q114" s="179">
        <f>P114-O114</f>
        <v>0</v>
      </c>
      <c r="R114" s="180"/>
      <c r="S114" s="179">
        <f>R114</f>
        <v>0</v>
      </c>
      <c r="T114" s="179">
        <f>S114-R114</f>
        <v>0</v>
      </c>
    </row>
    <row r="115" spans="1:20" s="140" customFormat="1" ht="16.5" customHeight="1">
      <c r="A115" s="182"/>
      <c r="B115" s="172"/>
      <c r="C115" s="173">
        <v>6750</v>
      </c>
      <c r="D115" s="184"/>
      <c r="E115" s="187" t="s">
        <v>200</v>
      </c>
      <c r="F115" s="170">
        <f aca="true" t="shared" si="47" ref="F115:T115">SUM(F116:F125)</f>
        <v>0</v>
      </c>
      <c r="G115" s="170">
        <f t="shared" si="47"/>
        <v>0</v>
      </c>
      <c r="H115" s="170">
        <f t="shared" si="47"/>
        <v>0</v>
      </c>
      <c r="I115" s="170">
        <f t="shared" si="47"/>
        <v>0</v>
      </c>
      <c r="J115" s="170">
        <f t="shared" si="47"/>
        <v>0</v>
      </c>
      <c r="K115" s="170">
        <f t="shared" si="47"/>
        <v>0</v>
      </c>
      <c r="L115" s="170">
        <f t="shared" si="47"/>
        <v>0</v>
      </c>
      <c r="M115" s="170">
        <f t="shared" si="47"/>
        <v>0</v>
      </c>
      <c r="N115" s="170">
        <f t="shared" si="47"/>
        <v>0</v>
      </c>
      <c r="O115" s="170">
        <f t="shared" si="47"/>
        <v>0</v>
      </c>
      <c r="P115" s="170">
        <f t="shared" si="47"/>
        <v>0</v>
      </c>
      <c r="Q115" s="170">
        <f t="shared" si="47"/>
        <v>0</v>
      </c>
      <c r="R115" s="170">
        <f t="shared" si="47"/>
        <v>0</v>
      </c>
      <c r="S115" s="170">
        <f t="shared" si="47"/>
        <v>0</v>
      </c>
      <c r="T115" s="170">
        <f t="shared" si="47"/>
        <v>0</v>
      </c>
    </row>
    <row r="116" spans="1:20" ht="16.5" customHeight="1">
      <c r="A116" s="171"/>
      <c r="B116" s="172"/>
      <c r="C116" s="173"/>
      <c r="D116" s="174">
        <v>6751</v>
      </c>
      <c r="E116" s="175" t="s">
        <v>201</v>
      </c>
      <c r="F116" s="176"/>
      <c r="G116" s="177">
        <f aca="true" t="shared" si="48" ref="G116:G125">F116</f>
        <v>0</v>
      </c>
      <c r="H116" s="177">
        <f aca="true" t="shared" si="49" ref="H116:H125">G116-F116</f>
        <v>0</v>
      </c>
      <c r="I116" s="176"/>
      <c r="J116" s="177"/>
      <c r="K116" s="177"/>
      <c r="L116" s="178">
        <f aca="true" t="shared" si="50" ref="L116:L125">O116+R116</f>
        <v>0</v>
      </c>
      <c r="M116" s="178">
        <f aca="true" t="shared" si="51" ref="M116:M125">P116+S116</f>
        <v>0</v>
      </c>
      <c r="N116" s="179">
        <f aca="true" t="shared" si="52" ref="N116:N125">Q116+T116</f>
        <v>0</v>
      </c>
      <c r="O116" s="178"/>
      <c r="P116" s="178">
        <f aca="true" t="shared" si="53" ref="P116:P125">O116</f>
        <v>0</v>
      </c>
      <c r="Q116" s="179">
        <f aca="true" t="shared" si="54" ref="Q116:Q125">P116-O116</f>
        <v>0</v>
      </c>
      <c r="R116" s="178"/>
      <c r="S116" s="179">
        <f aca="true" t="shared" si="55" ref="S116:S125">R116</f>
        <v>0</v>
      </c>
      <c r="T116" s="179">
        <f aca="true" t="shared" si="56" ref="T116:T125">S116-R116</f>
        <v>0</v>
      </c>
    </row>
    <row r="117" spans="1:20" ht="16.5" customHeight="1">
      <c r="A117" s="171"/>
      <c r="B117" s="172"/>
      <c r="C117" s="173"/>
      <c r="D117" s="174">
        <v>6752</v>
      </c>
      <c r="E117" s="175" t="s">
        <v>202</v>
      </c>
      <c r="F117" s="176"/>
      <c r="G117" s="177">
        <f t="shared" si="48"/>
        <v>0</v>
      </c>
      <c r="H117" s="177">
        <f t="shared" si="49"/>
        <v>0</v>
      </c>
      <c r="I117" s="176"/>
      <c r="J117" s="177"/>
      <c r="K117" s="177"/>
      <c r="L117" s="178">
        <f t="shared" si="50"/>
        <v>0</v>
      </c>
      <c r="M117" s="178">
        <f t="shared" si="51"/>
        <v>0</v>
      </c>
      <c r="N117" s="179">
        <f t="shared" si="52"/>
        <v>0</v>
      </c>
      <c r="O117" s="178"/>
      <c r="P117" s="178">
        <f t="shared" si="53"/>
        <v>0</v>
      </c>
      <c r="Q117" s="179">
        <f t="shared" si="54"/>
        <v>0</v>
      </c>
      <c r="R117" s="178"/>
      <c r="S117" s="179">
        <f t="shared" si="55"/>
        <v>0</v>
      </c>
      <c r="T117" s="179">
        <f t="shared" si="56"/>
        <v>0</v>
      </c>
    </row>
    <row r="118" spans="1:20" ht="16.5" customHeight="1">
      <c r="A118" s="171"/>
      <c r="B118" s="172"/>
      <c r="C118" s="173"/>
      <c r="D118" s="174">
        <v>6753</v>
      </c>
      <c r="E118" s="175" t="s">
        <v>203</v>
      </c>
      <c r="F118" s="176"/>
      <c r="G118" s="177">
        <f t="shared" si="48"/>
        <v>0</v>
      </c>
      <c r="H118" s="177">
        <f t="shared" si="49"/>
        <v>0</v>
      </c>
      <c r="I118" s="176"/>
      <c r="J118" s="177"/>
      <c r="K118" s="177"/>
      <c r="L118" s="178">
        <f t="shared" si="50"/>
        <v>0</v>
      </c>
      <c r="M118" s="178">
        <f t="shared" si="51"/>
        <v>0</v>
      </c>
      <c r="N118" s="179">
        <f t="shared" si="52"/>
        <v>0</v>
      </c>
      <c r="O118" s="178"/>
      <c r="P118" s="178">
        <f t="shared" si="53"/>
        <v>0</v>
      </c>
      <c r="Q118" s="179">
        <f t="shared" si="54"/>
        <v>0</v>
      </c>
      <c r="R118" s="178"/>
      <c r="S118" s="179">
        <f t="shared" si="55"/>
        <v>0</v>
      </c>
      <c r="T118" s="179">
        <f t="shared" si="56"/>
        <v>0</v>
      </c>
    </row>
    <row r="119" spans="1:20" ht="16.5" customHeight="1">
      <c r="A119" s="171"/>
      <c r="B119" s="172"/>
      <c r="C119" s="173"/>
      <c r="D119" s="174">
        <v>6754</v>
      </c>
      <c r="E119" s="175" t="s">
        <v>204</v>
      </c>
      <c r="F119" s="176"/>
      <c r="G119" s="177">
        <f t="shared" si="48"/>
        <v>0</v>
      </c>
      <c r="H119" s="177">
        <f t="shared" si="49"/>
        <v>0</v>
      </c>
      <c r="I119" s="176"/>
      <c r="J119" s="177"/>
      <c r="K119" s="177"/>
      <c r="L119" s="178">
        <f t="shared" si="50"/>
        <v>0</v>
      </c>
      <c r="M119" s="178">
        <f t="shared" si="51"/>
        <v>0</v>
      </c>
      <c r="N119" s="179">
        <f t="shared" si="52"/>
        <v>0</v>
      </c>
      <c r="O119" s="178"/>
      <c r="P119" s="178">
        <f t="shared" si="53"/>
        <v>0</v>
      </c>
      <c r="Q119" s="179">
        <f t="shared" si="54"/>
        <v>0</v>
      </c>
      <c r="R119" s="178"/>
      <c r="S119" s="179">
        <f t="shared" si="55"/>
        <v>0</v>
      </c>
      <c r="T119" s="179">
        <f t="shared" si="56"/>
        <v>0</v>
      </c>
    </row>
    <row r="120" spans="1:20" ht="16.5" customHeight="1">
      <c r="A120" s="171"/>
      <c r="B120" s="172"/>
      <c r="C120" s="173"/>
      <c r="D120" s="174">
        <v>6755</v>
      </c>
      <c r="E120" s="175" t="s">
        <v>205</v>
      </c>
      <c r="F120" s="176"/>
      <c r="G120" s="177">
        <f t="shared" si="48"/>
        <v>0</v>
      </c>
      <c r="H120" s="177">
        <f t="shared" si="49"/>
        <v>0</v>
      </c>
      <c r="I120" s="176"/>
      <c r="J120" s="177"/>
      <c r="K120" s="177"/>
      <c r="L120" s="178">
        <f t="shared" si="50"/>
        <v>0</v>
      </c>
      <c r="M120" s="178">
        <f t="shared" si="51"/>
        <v>0</v>
      </c>
      <c r="N120" s="179">
        <f t="shared" si="52"/>
        <v>0</v>
      </c>
      <c r="O120" s="178"/>
      <c r="P120" s="178">
        <f t="shared" si="53"/>
        <v>0</v>
      </c>
      <c r="Q120" s="179">
        <f t="shared" si="54"/>
        <v>0</v>
      </c>
      <c r="R120" s="178"/>
      <c r="S120" s="179">
        <f t="shared" si="55"/>
        <v>0</v>
      </c>
      <c r="T120" s="179">
        <f t="shared" si="56"/>
        <v>0</v>
      </c>
    </row>
    <row r="121" spans="1:20" ht="16.5" customHeight="1">
      <c r="A121" s="171"/>
      <c r="B121" s="172"/>
      <c r="C121" s="173"/>
      <c r="D121" s="174">
        <v>6756</v>
      </c>
      <c r="E121" s="175" t="s">
        <v>206</v>
      </c>
      <c r="F121" s="176"/>
      <c r="G121" s="177">
        <f t="shared" si="48"/>
        <v>0</v>
      </c>
      <c r="H121" s="177">
        <f t="shared" si="49"/>
        <v>0</v>
      </c>
      <c r="I121" s="176"/>
      <c r="J121" s="177"/>
      <c r="K121" s="177"/>
      <c r="L121" s="178">
        <f t="shared" si="50"/>
        <v>0</v>
      </c>
      <c r="M121" s="178">
        <f t="shared" si="51"/>
        <v>0</v>
      </c>
      <c r="N121" s="179">
        <f t="shared" si="52"/>
        <v>0</v>
      </c>
      <c r="O121" s="178"/>
      <c r="P121" s="178">
        <f t="shared" si="53"/>
        <v>0</v>
      </c>
      <c r="Q121" s="179">
        <f t="shared" si="54"/>
        <v>0</v>
      </c>
      <c r="R121" s="178"/>
      <c r="S121" s="179">
        <f t="shared" si="55"/>
        <v>0</v>
      </c>
      <c r="T121" s="179">
        <f t="shared" si="56"/>
        <v>0</v>
      </c>
    </row>
    <row r="122" spans="1:20" ht="16.5" customHeight="1">
      <c r="A122" s="171"/>
      <c r="B122" s="172"/>
      <c r="C122" s="173"/>
      <c r="D122" s="174">
        <v>6757</v>
      </c>
      <c r="E122" s="175" t="s">
        <v>207</v>
      </c>
      <c r="F122" s="176"/>
      <c r="G122" s="177">
        <f t="shared" si="48"/>
        <v>0</v>
      </c>
      <c r="H122" s="177">
        <f t="shared" si="49"/>
        <v>0</v>
      </c>
      <c r="I122" s="176"/>
      <c r="J122" s="177"/>
      <c r="K122" s="177"/>
      <c r="L122" s="178">
        <f t="shared" si="50"/>
        <v>0</v>
      </c>
      <c r="M122" s="178">
        <f t="shared" si="51"/>
        <v>0</v>
      </c>
      <c r="N122" s="179">
        <f t="shared" si="52"/>
        <v>0</v>
      </c>
      <c r="O122" s="178"/>
      <c r="P122" s="178">
        <f t="shared" si="53"/>
        <v>0</v>
      </c>
      <c r="Q122" s="179">
        <f t="shared" si="54"/>
        <v>0</v>
      </c>
      <c r="R122" s="178"/>
      <c r="S122" s="179">
        <f t="shared" si="55"/>
        <v>0</v>
      </c>
      <c r="T122" s="179">
        <f t="shared" si="56"/>
        <v>0</v>
      </c>
    </row>
    <row r="123" spans="1:20" ht="16.5" customHeight="1">
      <c r="A123" s="171"/>
      <c r="B123" s="172"/>
      <c r="C123" s="173"/>
      <c r="D123" s="174">
        <v>6758</v>
      </c>
      <c r="E123" s="175" t="s">
        <v>208</v>
      </c>
      <c r="F123" s="176"/>
      <c r="G123" s="177">
        <f t="shared" si="48"/>
        <v>0</v>
      </c>
      <c r="H123" s="177">
        <f t="shared" si="49"/>
        <v>0</v>
      </c>
      <c r="I123" s="176"/>
      <c r="J123" s="177"/>
      <c r="K123" s="177"/>
      <c r="L123" s="178">
        <f t="shared" si="50"/>
        <v>0</v>
      </c>
      <c r="M123" s="178">
        <f t="shared" si="51"/>
        <v>0</v>
      </c>
      <c r="N123" s="179">
        <f t="shared" si="52"/>
        <v>0</v>
      </c>
      <c r="O123" s="178"/>
      <c r="P123" s="178">
        <f t="shared" si="53"/>
        <v>0</v>
      </c>
      <c r="Q123" s="179">
        <f t="shared" si="54"/>
        <v>0</v>
      </c>
      <c r="R123" s="178"/>
      <c r="S123" s="179">
        <f t="shared" si="55"/>
        <v>0</v>
      </c>
      <c r="T123" s="179">
        <f t="shared" si="56"/>
        <v>0</v>
      </c>
    </row>
    <row r="124" spans="1:20" ht="16.5" customHeight="1">
      <c r="A124" s="171"/>
      <c r="B124" s="172"/>
      <c r="C124" s="173"/>
      <c r="D124" s="174">
        <v>6761</v>
      </c>
      <c r="E124" s="175" t="s">
        <v>193</v>
      </c>
      <c r="F124" s="176"/>
      <c r="G124" s="177">
        <f t="shared" si="48"/>
        <v>0</v>
      </c>
      <c r="H124" s="177">
        <f t="shared" si="49"/>
        <v>0</v>
      </c>
      <c r="I124" s="176"/>
      <c r="J124" s="177"/>
      <c r="K124" s="177"/>
      <c r="L124" s="178">
        <f t="shared" si="50"/>
        <v>0</v>
      </c>
      <c r="M124" s="178">
        <f t="shared" si="51"/>
        <v>0</v>
      </c>
      <c r="N124" s="179">
        <f t="shared" si="52"/>
        <v>0</v>
      </c>
      <c r="O124" s="178"/>
      <c r="P124" s="178">
        <f t="shared" si="53"/>
        <v>0</v>
      </c>
      <c r="Q124" s="179">
        <f t="shared" si="54"/>
        <v>0</v>
      </c>
      <c r="R124" s="178"/>
      <c r="S124" s="179">
        <f t="shared" si="55"/>
        <v>0</v>
      </c>
      <c r="T124" s="179">
        <f t="shared" si="56"/>
        <v>0</v>
      </c>
    </row>
    <row r="125" spans="1:20" ht="16.5" customHeight="1">
      <c r="A125" s="171"/>
      <c r="B125" s="172"/>
      <c r="C125" s="173"/>
      <c r="D125" s="174">
        <v>6799</v>
      </c>
      <c r="E125" s="175" t="s">
        <v>209</v>
      </c>
      <c r="F125" s="176"/>
      <c r="G125" s="177">
        <f t="shared" si="48"/>
        <v>0</v>
      </c>
      <c r="H125" s="177">
        <f t="shared" si="49"/>
        <v>0</v>
      </c>
      <c r="I125" s="176"/>
      <c r="J125" s="177"/>
      <c r="K125" s="177"/>
      <c r="L125" s="178">
        <f t="shared" si="50"/>
        <v>0</v>
      </c>
      <c r="M125" s="178">
        <f t="shared" si="51"/>
        <v>0</v>
      </c>
      <c r="N125" s="179">
        <f t="shared" si="52"/>
        <v>0</v>
      </c>
      <c r="O125" s="178"/>
      <c r="P125" s="178">
        <f t="shared" si="53"/>
        <v>0</v>
      </c>
      <c r="Q125" s="179">
        <f t="shared" si="54"/>
        <v>0</v>
      </c>
      <c r="R125" s="178"/>
      <c r="S125" s="179">
        <f t="shared" si="55"/>
        <v>0</v>
      </c>
      <c r="T125" s="179">
        <f t="shared" si="56"/>
        <v>0</v>
      </c>
    </row>
    <row r="126" spans="1:20" s="140" customFormat="1" ht="16.5" customHeight="1">
      <c r="A126" s="182"/>
      <c r="B126" s="172"/>
      <c r="C126" s="173">
        <v>6800</v>
      </c>
      <c r="D126" s="184"/>
      <c r="E126" s="187" t="s">
        <v>210</v>
      </c>
      <c r="F126" s="170">
        <f aca="true" t="shared" si="57" ref="F126:T126">SUM(F127:F133)</f>
        <v>0</v>
      </c>
      <c r="G126" s="170">
        <f t="shared" si="57"/>
        <v>0</v>
      </c>
      <c r="H126" s="170">
        <f t="shared" si="57"/>
        <v>0</v>
      </c>
      <c r="I126" s="170">
        <f t="shared" si="57"/>
        <v>0</v>
      </c>
      <c r="J126" s="170">
        <f t="shared" si="57"/>
        <v>0</v>
      </c>
      <c r="K126" s="170">
        <f t="shared" si="57"/>
        <v>0</v>
      </c>
      <c r="L126" s="170">
        <f t="shared" si="57"/>
        <v>0</v>
      </c>
      <c r="M126" s="170">
        <f t="shared" si="57"/>
        <v>0</v>
      </c>
      <c r="N126" s="170">
        <f t="shared" si="57"/>
        <v>0</v>
      </c>
      <c r="O126" s="170">
        <f t="shared" si="57"/>
        <v>0</v>
      </c>
      <c r="P126" s="170">
        <f t="shared" si="57"/>
        <v>0</v>
      </c>
      <c r="Q126" s="170">
        <f t="shared" si="57"/>
        <v>0</v>
      </c>
      <c r="R126" s="170">
        <f t="shared" si="57"/>
        <v>0</v>
      </c>
      <c r="S126" s="170">
        <f t="shared" si="57"/>
        <v>0</v>
      </c>
      <c r="T126" s="170">
        <f t="shared" si="57"/>
        <v>0</v>
      </c>
    </row>
    <row r="127" spans="1:20" ht="33" customHeight="1">
      <c r="A127" s="171"/>
      <c r="B127" s="172"/>
      <c r="C127" s="173"/>
      <c r="D127" s="174">
        <v>6801</v>
      </c>
      <c r="E127" s="197" t="s">
        <v>211</v>
      </c>
      <c r="F127" s="176"/>
      <c r="G127" s="177">
        <f aca="true" t="shared" si="58" ref="G127:G133">F127</f>
        <v>0</v>
      </c>
      <c r="H127" s="177">
        <f aca="true" t="shared" si="59" ref="H127:H133">G127-F127</f>
        <v>0</v>
      </c>
      <c r="I127" s="176"/>
      <c r="J127" s="177"/>
      <c r="K127" s="177"/>
      <c r="L127" s="178">
        <f aca="true" t="shared" si="60" ref="L127:N133">O127+R127</f>
        <v>0</v>
      </c>
      <c r="M127" s="178">
        <f t="shared" si="60"/>
        <v>0</v>
      </c>
      <c r="N127" s="179">
        <f t="shared" si="60"/>
        <v>0</v>
      </c>
      <c r="O127" s="178"/>
      <c r="P127" s="178">
        <f aca="true" t="shared" si="61" ref="P127:P133">O127</f>
        <v>0</v>
      </c>
      <c r="Q127" s="179">
        <f aca="true" t="shared" si="62" ref="Q127:Q133">P127-O127</f>
        <v>0</v>
      </c>
      <c r="R127" s="180"/>
      <c r="S127" s="179">
        <f aca="true" t="shared" si="63" ref="S127:S133">R127</f>
        <v>0</v>
      </c>
      <c r="T127" s="179">
        <f aca="true" t="shared" si="64" ref="T127:T133">S127-R127</f>
        <v>0</v>
      </c>
    </row>
    <row r="128" spans="1:20" ht="16.5" customHeight="1">
      <c r="A128" s="171"/>
      <c r="B128" s="172"/>
      <c r="C128" s="173"/>
      <c r="D128" s="174">
        <v>6802</v>
      </c>
      <c r="E128" s="175" t="s">
        <v>156</v>
      </c>
      <c r="F128" s="176"/>
      <c r="G128" s="177">
        <f t="shared" si="58"/>
        <v>0</v>
      </c>
      <c r="H128" s="177">
        <f t="shared" si="59"/>
        <v>0</v>
      </c>
      <c r="I128" s="176"/>
      <c r="J128" s="177"/>
      <c r="K128" s="177"/>
      <c r="L128" s="178">
        <f t="shared" si="60"/>
        <v>0</v>
      </c>
      <c r="M128" s="178">
        <f t="shared" si="60"/>
        <v>0</v>
      </c>
      <c r="N128" s="179">
        <f t="shared" si="60"/>
        <v>0</v>
      </c>
      <c r="O128" s="178"/>
      <c r="P128" s="178">
        <f t="shared" si="61"/>
        <v>0</v>
      </c>
      <c r="Q128" s="179">
        <f t="shared" si="62"/>
        <v>0</v>
      </c>
      <c r="R128" s="180"/>
      <c r="S128" s="179">
        <f t="shared" si="63"/>
        <v>0</v>
      </c>
      <c r="T128" s="179">
        <f t="shared" si="64"/>
        <v>0</v>
      </c>
    </row>
    <row r="129" spans="1:20" ht="16.5" customHeight="1">
      <c r="A129" s="171"/>
      <c r="B129" s="172"/>
      <c r="C129" s="173"/>
      <c r="D129" s="174">
        <v>6803</v>
      </c>
      <c r="E129" s="175" t="s">
        <v>212</v>
      </c>
      <c r="F129" s="176"/>
      <c r="G129" s="177">
        <f t="shared" si="58"/>
        <v>0</v>
      </c>
      <c r="H129" s="177">
        <f t="shared" si="59"/>
        <v>0</v>
      </c>
      <c r="I129" s="176"/>
      <c r="J129" s="177"/>
      <c r="K129" s="177"/>
      <c r="L129" s="178">
        <f t="shared" si="60"/>
        <v>0</v>
      </c>
      <c r="M129" s="178">
        <f t="shared" si="60"/>
        <v>0</v>
      </c>
      <c r="N129" s="179">
        <f t="shared" si="60"/>
        <v>0</v>
      </c>
      <c r="O129" s="178"/>
      <c r="P129" s="178">
        <f t="shared" si="61"/>
        <v>0</v>
      </c>
      <c r="Q129" s="179">
        <f t="shared" si="62"/>
        <v>0</v>
      </c>
      <c r="R129" s="180"/>
      <c r="S129" s="179">
        <f t="shared" si="63"/>
        <v>0</v>
      </c>
      <c r="T129" s="179">
        <f t="shared" si="64"/>
        <v>0</v>
      </c>
    </row>
    <row r="130" spans="1:20" ht="16.5" customHeight="1">
      <c r="A130" s="171"/>
      <c r="B130" s="172"/>
      <c r="C130" s="173"/>
      <c r="D130" s="174">
        <v>6804</v>
      </c>
      <c r="E130" s="175" t="s">
        <v>213</v>
      </c>
      <c r="F130" s="176"/>
      <c r="G130" s="177">
        <f t="shared" si="58"/>
        <v>0</v>
      </c>
      <c r="H130" s="177">
        <f t="shared" si="59"/>
        <v>0</v>
      </c>
      <c r="I130" s="176"/>
      <c r="J130" s="177"/>
      <c r="K130" s="177"/>
      <c r="L130" s="178">
        <f t="shared" si="60"/>
        <v>0</v>
      </c>
      <c r="M130" s="178">
        <f t="shared" si="60"/>
        <v>0</v>
      </c>
      <c r="N130" s="179">
        <f t="shared" si="60"/>
        <v>0</v>
      </c>
      <c r="O130" s="178"/>
      <c r="P130" s="178">
        <f t="shared" si="61"/>
        <v>0</v>
      </c>
      <c r="Q130" s="179">
        <f t="shared" si="62"/>
        <v>0</v>
      </c>
      <c r="R130" s="180"/>
      <c r="S130" s="179">
        <f t="shared" si="63"/>
        <v>0</v>
      </c>
      <c r="T130" s="179">
        <f t="shared" si="64"/>
        <v>0</v>
      </c>
    </row>
    <row r="131" spans="1:20" ht="16.5" customHeight="1">
      <c r="A131" s="171"/>
      <c r="B131" s="172"/>
      <c r="C131" s="173"/>
      <c r="D131" s="174">
        <v>6805</v>
      </c>
      <c r="E131" s="175" t="s">
        <v>214</v>
      </c>
      <c r="F131" s="176"/>
      <c r="G131" s="177">
        <f t="shared" si="58"/>
        <v>0</v>
      </c>
      <c r="H131" s="177">
        <f t="shared" si="59"/>
        <v>0</v>
      </c>
      <c r="I131" s="176"/>
      <c r="J131" s="177"/>
      <c r="K131" s="177"/>
      <c r="L131" s="178">
        <f t="shared" si="60"/>
        <v>0</v>
      </c>
      <c r="M131" s="178">
        <f t="shared" si="60"/>
        <v>0</v>
      </c>
      <c r="N131" s="179">
        <f t="shared" si="60"/>
        <v>0</v>
      </c>
      <c r="O131" s="178"/>
      <c r="P131" s="178">
        <f t="shared" si="61"/>
        <v>0</v>
      </c>
      <c r="Q131" s="179">
        <f t="shared" si="62"/>
        <v>0</v>
      </c>
      <c r="R131" s="180"/>
      <c r="S131" s="179">
        <f t="shared" si="63"/>
        <v>0</v>
      </c>
      <c r="T131" s="179">
        <f t="shared" si="64"/>
        <v>0</v>
      </c>
    </row>
    <row r="132" spans="1:20" ht="16.5" customHeight="1">
      <c r="A132" s="171"/>
      <c r="B132" s="172"/>
      <c r="C132" s="173"/>
      <c r="D132" s="174">
        <v>6806</v>
      </c>
      <c r="E132" s="175" t="s">
        <v>215</v>
      </c>
      <c r="F132" s="176"/>
      <c r="G132" s="177">
        <f t="shared" si="58"/>
        <v>0</v>
      </c>
      <c r="H132" s="177">
        <f t="shared" si="59"/>
        <v>0</v>
      </c>
      <c r="I132" s="176"/>
      <c r="J132" s="177"/>
      <c r="K132" s="177"/>
      <c r="L132" s="178">
        <f t="shared" si="60"/>
        <v>0</v>
      </c>
      <c r="M132" s="178">
        <f t="shared" si="60"/>
        <v>0</v>
      </c>
      <c r="N132" s="179">
        <f t="shared" si="60"/>
        <v>0</v>
      </c>
      <c r="O132" s="178"/>
      <c r="P132" s="178">
        <f t="shared" si="61"/>
        <v>0</v>
      </c>
      <c r="Q132" s="179">
        <f t="shared" si="62"/>
        <v>0</v>
      </c>
      <c r="R132" s="180"/>
      <c r="S132" s="179">
        <f t="shared" si="63"/>
        <v>0</v>
      </c>
      <c r="T132" s="179">
        <f t="shared" si="64"/>
        <v>0</v>
      </c>
    </row>
    <row r="133" spans="1:20" ht="16.5" customHeight="1">
      <c r="A133" s="171"/>
      <c r="B133" s="172"/>
      <c r="C133" s="173"/>
      <c r="D133" s="181">
        <v>6849</v>
      </c>
      <c r="E133" s="175" t="s">
        <v>115</v>
      </c>
      <c r="F133" s="176"/>
      <c r="G133" s="177">
        <f t="shared" si="58"/>
        <v>0</v>
      </c>
      <c r="H133" s="177">
        <f t="shared" si="59"/>
        <v>0</v>
      </c>
      <c r="I133" s="176"/>
      <c r="J133" s="177"/>
      <c r="K133" s="177"/>
      <c r="L133" s="178">
        <f t="shared" si="60"/>
        <v>0</v>
      </c>
      <c r="M133" s="178">
        <f t="shared" si="60"/>
        <v>0</v>
      </c>
      <c r="N133" s="179">
        <f t="shared" si="60"/>
        <v>0</v>
      </c>
      <c r="O133" s="178"/>
      <c r="P133" s="178">
        <f t="shared" si="61"/>
        <v>0</v>
      </c>
      <c r="Q133" s="179">
        <f t="shared" si="62"/>
        <v>0</v>
      </c>
      <c r="R133" s="180"/>
      <c r="S133" s="179">
        <f t="shared" si="63"/>
        <v>0</v>
      </c>
      <c r="T133" s="179">
        <f t="shared" si="64"/>
        <v>0</v>
      </c>
    </row>
    <row r="134" spans="1:20" s="140" customFormat="1" ht="16.5" customHeight="1">
      <c r="A134" s="182"/>
      <c r="B134" s="172"/>
      <c r="C134" s="173">
        <v>6850</v>
      </c>
      <c r="D134" s="184"/>
      <c r="E134" s="187" t="s">
        <v>216</v>
      </c>
      <c r="F134" s="170">
        <f aca="true" t="shared" si="65" ref="F134:T134">SUM(F135:F141)</f>
        <v>0</v>
      </c>
      <c r="G134" s="170">
        <f t="shared" si="65"/>
        <v>0</v>
      </c>
      <c r="H134" s="170">
        <f t="shared" si="65"/>
        <v>0</v>
      </c>
      <c r="I134" s="170">
        <f t="shared" si="65"/>
        <v>0</v>
      </c>
      <c r="J134" s="170">
        <f t="shared" si="65"/>
        <v>0</v>
      </c>
      <c r="K134" s="170">
        <f t="shared" si="65"/>
        <v>0</v>
      </c>
      <c r="L134" s="170">
        <f t="shared" si="65"/>
        <v>0</v>
      </c>
      <c r="M134" s="170">
        <f t="shared" si="65"/>
        <v>0</v>
      </c>
      <c r="N134" s="170">
        <f t="shared" si="65"/>
        <v>0</v>
      </c>
      <c r="O134" s="170">
        <f t="shared" si="65"/>
        <v>0</v>
      </c>
      <c r="P134" s="170">
        <f t="shared" si="65"/>
        <v>0</v>
      </c>
      <c r="Q134" s="170">
        <f t="shared" si="65"/>
        <v>0</v>
      </c>
      <c r="R134" s="170">
        <f t="shared" si="65"/>
        <v>0</v>
      </c>
      <c r="S134" s="170">
        <f t="shared" si="65"/>
        <v>0</v>
      </c>
      <c r="T134" s="170">
        <f t="shared" si="65"/>
        <v>0</v>
      </c>
    </row>
    <row r="135" spans="1:20" ht="33" customHeight="1">
      <c r="A135" s="171"/>
      <c r="B135" s="172"/>
      <c r="C135" s="173"/>
      <c r="D135" s="174">
        <v>6851</v>
      </c>
      <c r="E135" s="197" t="s">
        <v>211</v>
      </c>
      <c r="F135" s="176"/>
      <c r="G135" s="177">
        <f aca="true" t="shared" si="66" ref="G135:G141">F135</f>
        <v>0</v>
      </c>
      <c r="H135" s="177">
        <f aca="true" t="shared" si="67" ref="H135:H141">G135-F135</f>
        <v>0</v>
      </c>
      <c r="I135" s="176"/>
      <c r="J135" s="177"/>
      <c r="K135" s="177"/>
      <c r="L135" s="178">
        <f aca="true" t="shared" si="68" ref="L135:N141">O135+R135</f>
        <v>0</v>
      </c>
      <c r="M135" s="178">
        <f t="shared" si="68"/>
        <v>0</v>
      </c>
      <c r="N135" s="179">
        <f t="shared" si="68"/>
        <v>0</v>
      </c>
      <c r="O135" s="178"/>
      <c r="P135" s="178">
        <f aca="true" t="shared" si="69" ref="P135:P141">O135</f>
        <v>0</v>
      </c>
      <c r="Q135" s="179">
        <f aca="true" t="shared" si="70" ref="Q135:Q141">P135-O135</f>
        <v>0</v>
      </c>
      <c r="R135" s="180"/>
      <c r="S135" s="179">
        <f aca="true" t="shared" si="71" ref="S135:S141">R135</f>
        <v>0</v>
      </c>
      <c r="T135" s="179">
        <f aca="true" t="shared" si="72" ref="T135:T141">S135-R135</f>
        <v>0</v>
      </c>
    </row>
    <row r="136" spans="1:20" ht="16.5" customHeight="1">
      <c r="A136" s="171"/>
      <c r="B136" s="172"/>
      <c r="C136" s="173"/>
      <c r="D136" s="174">
        <v>6852</v>
      </c>
      <c r="E136" s="175" t="s">
        <v>156</v>
      </c>
      <c r="F136" s="176"/>
      <c r="G136" s="177">
        <f t="shared" si="66"/>
        <v>0</v>
      </c>
      <c r="H136" s="177">
        <f t="shared" si="67"/>
        <v>0</v>
      </c>
      <c r="I136" s="176"/>
      <c r="J136" s="177"/>
      <c r="K136" s="177"/>
      <c r="L136" s="178">
        <f t="shared" si="68"/>
        <v>0</v>
      </c>
      <c r="M136" s="178">
        <f t="shared" si="68"/>
        <v>0</v>
      </c>
      <c r="N136" s="179">
        <f t="shared" si="68"/>
        <v>0</v>
      </c>
      <c r="O136" s="178"/>
      <c r="P136" s="178">
        <f t="shared" si="69"/>
        <v>0</v>
      </c>
      <c r="Q136" s="179">
        <f t="shared" si="70"/>
        <v>0</v>
      </c>
      <c r="R136" s="180"/>
      <c r="S136" s="179">
        <f t="shared" si="71"/>
        <v>0</v>
      </c>
      <c r="T136" s="179">
        <f t="shared" si="72"/>
        <v>0</v>
      </c>
    </row>
    <row r="137" spans="1:20" ht="16.5" customHeight="1">
      <c r="A137" s="171"/>
      <c r="B137" s="172"/>
      <c r="C137" s="173"/>
      <c r="D137" s="174">
        <v>6853</v>
      </c>
      <c r="E137" s="175" t="s">
        <v>212</v>
      </c>
      <c r="F137" s="176"/>
      <c r="G137" s="177">
        <f t="shared" si="66"/>
        <v>0</v>
      </c>
      <c r="H137" s="177">
        <f t="shared" si="67"/>
        <v>0</v>
      </c>
      <c r="I137" s="176"/>
      <c r="J137" s="177"/>
      <c r="K137" s="177"/>
      <c r="L137" s="178">
        <f t="shared" si="68"/>
        <v>0</v>
      </c>
      <c r="M137" s="178">
        <f t="shared" si="68"/>
        <v>0</v>
      </c>
      <c r="N137" s="179">
        <f t="shared" si="68"/>
        <v>0</v>
      </c>
      <c r="O137" s="178"/>
      <c r="P137" s="178">
        <f t="shared" si="69"/>
        <v>0</v>
      </c>
      <c r="Q137" s="179">
        <f t="shared" si="70"/>
        <v>0</v>
      </c>
      <c r="R137" s="180"/>
      <c r="S137" s="179">
        <f t="shared" si="71"/>
        <v>0</v>
      </c>
      <c r="T137" s="179">
        <f t="shared" si="72"/>
        <v>0</v>
      </c>
    </row>
    <row r="138" spans="1:20" ht="16.5" customHeight="1">
      <c r="A138" s="171"/>
      <c r="B138" s="172"/>
      <c r="C138" s="173"/>
      <c r="D138" s="174">
        <v>6854</v>
      </c>
      <c r="E138" s="175" t="s">
        <v>213</v>
      </c>
      <c r="F138" s="177"/>
      <c r="G138" s="177">
        <f t="shared" si="66"/>
        <v>0</v>
      </c>
      <c r="H138" s="177">
        <f t="shared" si="67"/>
        <v>0</v>
      </c>
      <c r="I138" s="177"/>
      <c r="J138" s="177"/>
      <c r="K138" s="177"/>
      <c r="L138" s="179">
        <f t="shared" si="68"/>
        <v>0</v>
      </c>
      <c r="M138" s="179">
        <f t="shared" si="68"/>
        <v>0</v>
      </c>
      <c r="N138" s="179">
        <f t="shared" si="68"/>
        <v>0</v>
      </c>
      <c r="O138" s="179"/>
      <c r="P138" s="179">
        <f t="shared" si="69"/>
        <v>0</v>
      </c>
      <c r="Q138" s="179">
        <f t="shared" si="70"/>
        <v>0</v>
      </c>
      <c r="R138" s="189"/>
      <c r="S138" s="179">
        <f t="shared" si="71"/>
        <v>0</v>
      </c>
      <c r="T138" s="179">
        <f t="shared" si="72"/>
        <v>0</v>
      </c>
    </row>
    <row r="139" spans="1:20" ht="16.5" customHeight="1">
      <c r="A139" s="171"/>
      <c r="B139" s="172"/>
      <c r="C139" s="173"/>
      <c r="D139" s="174">
        <v>6855</v>
      </c>
      <c r="E139" s="175" t="s">
        <v>214</v>
      </c>
      <c r="F139" s="177"/>
      <c r="G139" s="177">
        <f t="shared" si="66"/>
        <v>0</v>
      </c>
      <c r="H139" s="177">
        <f t="shared" si="67"/>
        <v>0</v>
      </c>
      <c r="I139" s="177"/>
      <c r="J139" s="177"/>
      <c r="K139" s="177"/>
      <c r="L139" s="179">
        <f t="shared" si="68"/>
        <v>0</v>
      </c>
      <c r="M139" s="179">
        <f t="shared" si="68"/>
        <v>0</v>
      </c>
      <c r="N139" s="179">
        <f t="shared" si="68"/>
        <v>0</v>
      </c>
      <c r="O139" s="179"/>
      <c r="P139" s="179">
        <f t="shared" si="69"/>
        <v>0</v>
      </c>
      <c r="Q139" s="179">
        <f t="shared" si="70"/>
        <v>0</v>
      </c>
      <c r="R139" s="189"/>
      <c r="S139" s="179">
        <f t="shared" si="71"/>
        <v>0</v>
      </c>
      <c r="T139" s="179">
        <f t="shared" si="72"/>
        <v>0</v>
      </c>
    </row>
    <row r="140" spans="1:20" ht="16.5" customHeight="1">
      <c r="A140" s="171"/>
      <c r="B140" s="172"/>
      <c r="C140" s="173"/>
      <c r="D140" s="174">
        <v>6856</v>
      </c>
      <c r="E140" s="175" t="s">
        <v>217</v>
      </c>
      <c r="F140" s="177"/>
      <c r="G140" s="177">
        <f t="shared" si="66"/>
        <v>0</v>
      </c>
      <c r="H140" s="177">
        <f t="shared" si="67"/>
        <v>0</v>
      </c>
      <c r="I140" s="177"/>
      <c r="J140" s="177"/>
      <c r="K140" s="177"/>
      <c r="L140" s="179">
        <f t="shared" si="68"/>
        <v>0</v>
      </c>
      <c r="M140" s="179">
        <f t="shared" si="68"/>
        <v>0</v>
      </c>
      <c r="N140" s="179">
        <f t="shared" si="68"/>
        <v>0</v>
      </c>
      <c r="O140" s="179"/>
      <c r="P140" s="179">
        <f t="shared" si="69"/>
        <v>0</v>
      </c>
      <c r="Q140" s="179">
        <f t="shared" si="70"/>
        <v>0</v>
      </c>
      <c r="R140" s="189"/>
      <c r="S140" s="179">
        <f t="shared" si="71"/>
        <v>0</v>
      </c>
      <c r="T140" s="179">
        <f t="shared" si="72"/>
        <v>0</v>
      </c>
    </row>
    <row r="141" spans="1:20" ht="16.5" customHeight="1">
      <c r="A141" s="171"/>
      <c r="B141" s="172"/>
      <c r="C141" s="173"/>
      <c r="D141" s="181">
        <v>6899</v>
      </c>
      <c r="E141" s="175" t="s">
        <v>115</v>
      </c>
      <c r="F141" s="176"/>
      <c r="G141" s="177">
        <f t="shared" si="66"/>
        <v>0</v>
      </c>
      <c r="H141" s="177">
        <f t="shared" si="67"/>
        <v>0</v>
      </c>
      <c r="I141" s="176"/>
      <c r="J141" s="177"/>
      <c r="K141" s="177"/>
      <c r="L141" s="178">
        <f t="shared" si="68"/>
        <v>0</v>
      </c>
      <c r="M141" s="178">
        <f t="shared" si="68"/>
        <v>0</v>
      </c>
      <c r="N141" s="179">
        <f t="shared" si="68"/>
        <v>0</v>
      </c>
      <c r="O141" s="178"/>
      <c r="P141" s="178">
        <f t="shared" si="69"/>
        <v>0</v>
      </c>
      <c r="Q141" s="179">
        <f t="shared" si="70"/>
        <v>0</v>
      </c>
      <c r="R141" s="180"/>
      <c r="S141" s="179">
        <f t="shared" si="71"/>
        <v>0</v>
      </c>
      <c r="T141" s="179">
        <f t="shared" si="72"/>
        <v>0</v>
      </c>
    </row>
    <row r="142" spans="1:20" s="140" customFormat="1" ht="16.5" customHeight="1">
      <c r="A142" s="182"/>
      <c r="B142" s="172"/>
      <c r="C142" s="173">
        <v>6900</v>
      </c>
      <c r="D142" s="184"/>
      <c r="E142" s="187" t="s">
        <v>218</v>
      </c>
      <c r="F142" s="170">
        <f aca="true" t="shared" si="73" ref="F142:T142">SUM(F143:F159)</f>
        <v>0</v>
      </c>
      <c r="G142" s="170">
        <f t="shared" si="73"/>
        <v>0</v>
      </c>
      <c r="H142" s="170">
        <f t="shared" si="73"/>
        <v>0</v>
      </c>
      <c r="I142" s="170">
        <f t="shared" si="73"/>
        <v>0</v>
      </c>
      <c r="J142" s="170">
        <f t="shared" si="73"/>
        <v>0</v>
      </c>
      <c r="K142" s="170">
        <f t="shared" si="73"/>
        <v>0</v>
      </c>
      <c r="L142" s="170">
        <f t="shared" si="73"/>
        <v>0</v>
      </c>
      <c r="M142" s="170">
        <f t="shared" si="73"/>
        <v>0</v>
      </c>
      <c r="N142" s="170">
        <f t="shared" si="73"/>
        <v>0</v>
      </c>
      <c r="O142" s="170">
        <f t="shared" si="73"/>
        <v>0</v>
      </c>
      <c r="P142" s="170">
        <f t="shared" si="73"/>
        <v>0</v>
      </c>
      <c r="Q142" s="170">
        <f t="shared" si="73"/>
        <v>0</v>
      </c>
      <c r="R142" s="170">
        <f t="shared" si="73"/>
        <v>0</v>
      </c>
      <c r="S142" s="170">
        <f t="shared" si="73"/>
        <v>0</v>
      </c>
      <c r="T142" s="170">
        <f t="shared" si="73"/>
        <v>0</v>
      </c>
    </row>
    <row r="143" spans="1:20" ht="16.5" customHeight="1">
      <c r="A143" s="171"/>
      <c r="B143" s="172"/>
      <c r="C143" s="173"/>
      <c r="D143" s="174">
        <v>6901</v>
      </c>
      <c r="E143" s="175" t="s">
        <v>219</v>
      </c>
      <c r="F143" s="176"/>
      <c r="G143" s="177">
        <f aca="true" t="shared" si="74" ref="G143:G159">F143</f>
        <v>0</v>
      </c>
      <c r="H143" s="177">
        <f aca="true" t="shared" si="75" ref="H143:H159">G143-F143</f>
        <v>0</v>
      </c>
      <c r="I143" s="176"/>
      <c r="J143" s="177"/>
      <c r="K143" s="177"/>
      <c r="L143" s="178">
        <f aca="true" t="shared" si="76" ref="L143:L159">O143+R143</f>
        <v>0</v>
      </c>
      <c r="M143" s="178">
        <f aca="true" t="shared" si="77" ref="M143:M159">P143+S143</f>
        <v>0</v>
      </c>
      <c r="N143" s="179">
        <f aca="true" t="shared" si="78" ref="N143:N159">Q143+T143</f>
        <v>0</v>
      </c>
      <c r="O143" s="178"/>
      <c r="P143" s="178">
        <f aca="true" t="shared" si="79" ref="P143:P159">O143</f>
        <v>0</v>
      </c>
      <c r="Q143" s="179">
        <f aca="true" t="shared" si="80" ref="Q143:Q159">P143-O143</f>
        <v>0</v>
      </c>
      <c r="R143" s="180"/>
      <c r="S143" s="179">
        <f aca="true" t="shared" si="81" ref="S143:S159">R143</f>
        <v>0</v>
      </c>
      <c r="T143" s="179">
        <f aca="true" t="shared" si="82" ref="T143:T159">S143-R143</f>
        <v>0</v>
      </c>
    </row>
    <row r="144" spans="1:20" ht="16.5" customHeight="1">
      <c r="A144" s="171"/>
      <c r="B144" s="172"/>
      <c r="C144" s="173"/>
      <c r="D144" s="174">
        <v>6902</v>
      </c>
      <c r="E144" s="175" t="s">
        <v>220</v>
      </c>
      <c r="F144" s="176"/>
      <c r="G144" s="177">
        <f t="shared" si="74"/>
        <v>0</v>
      </c>
      <c r="H144" s="177">
        <f t="shared" si="75"/>
        <v>0</v>
      </c>
      <c r="I144" s="176"/>
      <c r="J144" s="177"/>
      <c r="K144" s="177"/>
      <c r="L144" s="178">
        <f t="shared" si="76"/>
        <v>0</v>
      </c>
      <c r="M144" s="178">
        <f t="shared" si="77"/>
        <v>0</v>
      </c>
      <c r="N144" s="179">
        <f t="shared" si="78"/>
        <v>0</v>
      </c>
      <c r="O144" s="178"/>
      <c r="P144" s="178">
        <f t="shared" si="79"/>
        <v>0</v>
      </c>
      <c r="Q144" s="179">
        <f t="shared" si="80"/>
        <v>0</v>
      </c>
      <c r="R144" s="180"/>
      <c r="S144" s="179">
        <f t="shared" si="81"/>
        <v>0</v>
      </c>
      <c r="T144" s="179">
        <f t="shared" si="82"/>
        <v>0</v>
      </c>
    </row>
    <row r="145" spans="1:20" ht="16.5" customHeight="1">
      <c r="A145" s="171"/>
      <c r="B145" s="172"/>
      <c r="C145" s="173"/>
      <c r="D145" s="174">
        <v>6903</v>
      </c>
      <c r="E145" s="175" t="s">
        <v>221</v>
      </c>
      <c r="F145" s="176"/>
      <c r="G145" s="177">
        <f t="shared" si="74"/>
        <v>0</v>
      </c>
      <c r="H145" s="177">
        <f t="shared" si="75"/>
        <v>0</v>
      </c>
      <c r="I145" s="176"/>
      <c r="J145" s="177"/>
      <c r="K145" s="177"/>
      <c r="L145" s="178">
        <f t="shared" si="76"/>
        <v>0</v>
      </c>
      <c r="M145" s="178">
        <f t="shared" si="77"/>
        <v>0</v>
      </c>
      <c r="N145" s="179">
        <f t="shared" si="78"/>
        <v>0</v>
      </c>
      <c r="O145" s="178"/>
      <c r="P145" s="178">
        <f t="shared" si="79"/>
        <v>0</v>
      </c>
      <c r="Q145" s="179">
        <f t="shared" si="80"/>
        <v>0</v>
      </c>
      <c r="R145" s="180"/>
      <c r="S145" s="179">
        <f t="shared" si="81"/>
        <v>0</v>
      </c>
      <c r="T145" s="179">
        <f t="shared" si="82"/>
        <v>0</v>
      </c>
    </row>
    <row r="146" spans="1:20" ht="16.5" customHeight="1">
      <c r="A146" s="171"/>
      <c r="B146" s="172"/>
      <c r="C146" s="173"/>
      <c r="D146" s="174">
        <v>6905</v>
      </c>
      <c r="E146" s="175" t="s">
        <v>222</v>
      </c>
      <c r="F146" s="176"/>
      <c r="G146" s="177">
        <f t="shared" si="74"/>
        <v>0</v>
      </c>
      <c r="H146" s="177">
        <f t="shared" si="75"/>
        <v>0</v>
      </c>
      <c r="I146" s="176"/>
      <c r="J146" s="177"/>
      <c r="K146" s="177"/>
      <c r="L146" s="178">
        <f t="shared" si="76"/>
        <v>0</v>
      </c>
      <c r="M146" s="178">
        <f t="shared" si="77"/>
        <v>0</v>
      </c>
      <c r="N146" s="179">
        <f t="shared" si="78"/>
        <v>0</v>
      </c>
      <c r="O146" s="178"/>
      <c r="P146" s="178">
        <f t="shared" si="79"/>
        <v>0</v>
      </c>
      <c r="Q146" s="179">
        <f t="shared" si="80"/>
        <v>0</v>
      </c>
      <c r="R146" s="180"/>
      <c r="S146" s="179">
        <f t="shared" si="81"/>
        <v>0</v>
      </c>
      <c r="T146" s="179">
        <f t="shared" si="82"/>
        <v>0</v>
      </c>
    </row>
    <row r="147" spans="1:20" ht="16.5" customHeight="1">
      <c r="A147" s="171"/>
      <c r="B147" s="172"/>
      <c r="C147" s="173"/>
      <c r="D147" s="174">
        <v>6906</v>
      </c>
      <c r="E147" s="175" t="s">
        <v>223</v>
      </c>
      <c r="F147" s="176"/>
      <c r="G147" s="177">
        <f t="shared" si="74"/>
        <v>0</v>
      </c>
      <c r="H147" s="177">
        <f t="shared" si="75"/>
        <v>0</v>
      </c>
      <c r="I147" s="176"/>
      <c r="J147" s="177"/>
      <c r="K147" s="177"/>
      <c r="L147" s="178">
        <f t="shared" si="76"/>
        <v>0</v>
      </c>
      <c r="M147" s="178">
        <f t="shared" si="77"/>
        <v>0</v>
      </c>
      <c r="N147" s="179">
        <f t="shared" si="78"/>
        <v>0</v>
      </c>
      <c r="O147" s="178"/>
      <c r="P147" s="178">
        <f t="shared" si="79"/>
        <v>0</v>
      </c>
      <c r="Q147" s="179">
        <f t="shared" si="80"/>
        <v>0</v>
      </c>
      <c r="R147" s="180"/>
      <c r="S147" s="179">
        <f t="shared" si="81"/>
        <v>0</v>
      </c>
      <c r="T147" s="179">
        <f t="shared" si="82"/>
        <v>0</v>
      </c>
    </row>
    <row r="148" spans="1:20" ht="16.5" customHeight="1">
      <c r="A148" s="171"/>
      <c r="B148" s="172"/>
      <c r="C148" s="173"/>
      <c r="D148" s="174">
        <v>6907</v>
      </c>
      <c r="E148" s="175" t="s">
        <v>224</v>
      </c>
      <c r="F148" s="176"/>
      <c r="G148" s="177">
        <f t="shared" si="74"/>
        <v>0</v>
      </c>
      <c r="H148" s="177">
        <f t="shared" si="75"/>
        <v>0</v>
      </c>
      <c r="I148" s="176"/>
      <c r="J148" s="177"/>
      <c r="K148" s="177"/>
      <c r="L148" s="178">
        <f t="shared" si="76"/>
        <v>0</v>
      </c>
      <c r="M148" s="178">
        <f t="shared" si="77"/>
        <v>0</v>
      </c>
      <c r="N148" s="179">
        <f t="shared" si="78"/>
        <v>0</v>
      </c>
      <c r="O148" s="178"/>
      <c r="P148" s="178">
        <f t="shared" si="79"/>
        <v>0</v>
      </c>
      <c r="Q148" s="179">
        <f t="shared" si="80"/>
        <v>0</v>
      </c>
      <c r="R148" s="178"/>
      <c r="S148" s="179">
        <f t="shared" si="81"/>
        <v>0</v>
      </c>
      <c r="T148" s="179">
        <f t="shared" si="82"/>
        <v>0</v>
      </c>
    </row>
    <row r="149" spans="1:20" ht="16.5" customHeight="1">
      <c r="A149" s="171"/>
      <c r="B149" s="172"/>
      <c r="C149" s="173"/>
      <c r="D149" s="174">
        <v>6908</v>
      </c>
      <c r="E149" s="175" t="s">
        <v>225</v>
      </c>
      <c r="F149" s="176"/>
      <c r="G149" s="177">
        <f t="shared" si="74"/>
        <v>0</v>
      </c>
      <c r="H149" s="177">
        <f t="shared" si="75"/>
        <v>0</v>
      </c>
      <c r="I149" s="176"/>
      <c r="J149" s="177"/>
      <c r="K149" s="177"/>
      <c r="L149" s="178">
        <f t="shared" si="76"/>
        <v>0</v>
      </c>
      <c r="M149" s="178">
        <f t="shared" si="77"/>
        <v>0</v>
      </c>
      <c r="N149" s="179">
        <f t="shared" si="78"/>
        <v>0</v>
      </c>
      <c r="O149" s="178"/>
      <c r="P149" s="178">
        <f t="shared" si="79"/>
        <v>0</v>
      </c>
      <c r="Q149" s="179">
        <f t="shared" si="80"/>
        <v>0</v>
      </c>
      <c r="R149" s="180"/>
      <c r="S149" s="179">
        <f t="shared" si="81"/>
        <v>0</v>
      </c>
      <c r="T149" s="179">
        <f t="shared" si="82"/>
        <v>0</v>
      </c>
    </row>
    <row r="150" spans="1:20" ht="16.5" customHeight="1">
      <c r="A150" s="171"/>
      <c r="B150" s="172"/>
      <c r="C150" s="173"/>
      <c r="D150" s="174">
        <v>6911</v>
      </c>
      <c r="E150" s="175" t="s">
        <v>226</v>
      </c>
      <c r="F150" s="198"/>
      <c r="G150" s="177">
        <f t="shared" si="74"/>
        <v>0</v>
      </c>
      <c r="H150" s="177">
        <f t="shared" si="75"/>
        <v>0</v>
      </c>
      <c r="I150" s="176"/>
      <c r="J150" s="177"/>
      <c r="K150" s="177"/>
      <c r="L150" s="178">
        <f t="shared" si="76"/>
        <v>0</v>
      </c>
      <c r="M150" s="178">
        <f t="shared" si="77"/>
        <v>0</v>
      </c>
      <c r="N150" s="179">
        <f t="shared" si="78"/>
        <v>0</v>
      </c>
      <c r="O150" s="178"/>
      <c r="P150" s="178">
        <f t="shared" si="79"/>
        <v>0</v>
      </c>
      <c r="Q150" s="179">
        <f t="shared" si="80"/>
        <v>0</v>
      </c>
      <c r="R150" s="180"/>
      <c r="S150" s="179">
        <f t="shared" si="81"/>
        <v>0</v>
      </c>
      <c r="T150" s="179">
        <f t="shared" si="82"/>
        <v>0</v>
      </c>
    </row>
    <row r="151" spans="1:20" ht="16.5" customHeight="1">
      <c r="A151" s="171"/>
      <c r="B151" s="172"/>
      <c r="C151" s="173"/>
      <c r="D151" s="174">
        <v>6912</v>
      </c>
      <c r="E151" s="175" t="s">
        <v>227</v>
      </c>
      <c r="F151" s="188"/>
      <c r="G151" s="177">
        <f t="shared" si="74"/>
        <v>0</v>
      </c>
      <c r="H151" s="177">
        <f t="shared" si="75"/>
        <v>0</v>
      </c>
      <c r="I151" s="176"/>
      <c r="J151" s="177"/>
      <c r="K151" s="177"/>
      <c r="L151" s="178">
        <f t="shared" si="76"/>
        <v>0</v>
      </c>
      <c r="M151" s="178">
        <f t="shared" si="77"/>
        <v>0</v>
      </c>
      <c r="N151" s="179">
        <f t="shared" si="78"/>
        <v>0</v>
      </c>
      <c r="O151" s="178"/>
      <c r="P151" s="178">
        <f t="shared" si="79"/>
        <v>0</v>
      </c>
      <c r="Q151" s="179">
        <f t="shared" si="80"/>
        <v>0</v>
      </c>
      <c r="R151" s="180"/>
      <c r="S151" s="179">
        <f t="shared" si="81"/>
        <v>0</v>
      </c>
      <c r="T151" s="179">
        <f t="shared" si="82"/>
        <v>0</v>
      </c>
    </row>
    <row r="152" spans="1:20" ht="16.5" customHeight="1">
      <c r="A152" s="171"/>
      <c r="B152" s="172"/>
      <c r="C152" s="173"/>
      <c r="D152" s="174">
        <v>6913</v>
      </c>
      <c r="E152" s="175" t="s">
        <v>228</v>
      </c>
      <c r="F152" s="188"/>
      <c r="G152" s="177">
        <f t="shared" si="74"/>
        <v>0</v>
      </c>
      <c r="H152" s="177">
        <f t="shared" si="75"/>
        <v>0</v>
      </c>
      <c r="I152" s="176"/>
      <c r="J152" s="177"/>
      <c r="K152" s="177"/>
      <c r="L152" s="178">
        <f t="shared" si="76"/>
        <v>0</v>
      </c>
      <c r="M152" s="178">
        <f t="shared" si="77"/>
        <v>0</v>
      </c>
      <c r="N152" s="179">
        <f t="shared" si="78"/>
        <v>0</v>
      </c>
      <c r="O152" s="178"/>
      <c r="P152" s="178">
        <f t="shared" si="79"/>
        <v>0</v>
      </c>
      <c r="Q152" s="179">
        <f t="shared" si="80"/>
        <v>0</v>
      </c>
      <c r="R152" s="180"/>
      <c r="S152" s="179">
        <f t="shared" si="81"/>
        <v>0</v>
      </c>
      <c r="T152" s="179">
        <f t="shared" si="82"/>
        <v>0</v>
      </c>
    </row>
    <row r="153" spans="1:20" ht="16.5" customHeight="1">
      <c r="A153" s="171"/>
      <c r="B153" s="172"/>
      <c r="C153" s="173"/>
      <c r="D153" s="174">
        <v>6914</v>
      </c>
      <c r="E153" s="175" t="s">
        <v>7</v>
      </c>
      <c r="F153" s="188"/>
      <c r="G153" s="177">
        <f t="shared" si="74"/>
        <v>0</v>
      </c>
      <c r="H153" s="177">
        <f t="shared" si="75"/>
        <v>0</v>
      </c>
      <c r="I153" s="176"/>
      <c r="J153" s="177"/>
      <c r="K153" s="177"/>
      <c r="L153" s="178">
        <f t="shared" si="76"/>
        <v>0</v>
      </c>
      <c r="M153" s="178">
        <f t="shared" si="77"/>
        <v>0</v>
      </c>
      <c r="N153" s="179">
        <f t="shared" si="78"/>
        <v>0</v>
      </c>
      <c r="O153" s="178"/>
      <c r="P153" s="178">
        <f t="shared" si="79"/>
        <v>0</v>
      </c>
      <c r="Q153" s="179">
        <f t="shared" si="80"/>
        <v>0</v>
      </c>
      <c r="R153" s="180"/>
      <c r="S153" s="179">
        <f t="shared" si="81"/>
        <v>0</v>
      </c>
      <c r="T153" s="179">
        <f t="shared" si="82"/>
        <v>0</v>
      </c>
    </row>
    <row r="154" spans="1:20" ht="16.5" customHeight="1">
      <c r="A154" s="171"/>
      <c r="B154" s="172"/>
      <c r="C154" s="173"/>
      <c r="D154" s="174">
        <v>6915</v>
      </c>
      <c r="E154" s="175" t="s">
        <v>229</v>
      </c>
      <c r="F154" s="188"/>
      <c r="G154" s="177">
        <f t="shared" si="74"/>
        <v>0</v>
      </c>
      <c r="H154" s="177">
        <f t="shared" si="75"/>
        <v>0</v>
      </c>
      <c r="I154" s="176"/>
      <c r="J154" s="177"/>
      <c r="K154" s="177"/>
      <c r="L154" s="178">
        <f t="shared" si="76"/>
        <v>0</v>
      </c>
      <c r="M154" s="178">
        <f t="shared" si="77"/>
        <v>0</v>
      </c>
      <c r="N154" s="179">
        <f t="shared" si="78"/>
        <v>0</v>
      </c>
      <c r="O154" s="178"/>
      <c r="P154" s="178">
        <f t="shared" si="79"/>
        <v>0</v>
      </c>
      <c r="Q154" s="179">
        <f t="shared" si="80"/>
        <v>0</v>
      </c>
      <c r="R154" s="180"/>
      <c r="S154" s="179">
        <f t="shared" si="81"/>
        <v>0</v>
      </c>
      <c r="T154" s="179">
        <f t="shared" si="82"/>
        <v>0</v>
      </c>
    </row>
    <row r="155" spans="1:20" ht="16.5" customHeight="1">
      <c r="A155" s="171"/>
      <c r="B155" s="172"/>
      <c r="C155" s="173"/>
      <c r="D155" s="174">
        <v>6916</v>
      </c>
      <c r="E155" s="175" t="s">
        <v>230</v>
      </c>
      <c r="F155" s="188"/>
      <c r="G155" s="177">
        <f t="shared" si="74"/>
        <v>0</v>
      </c>
      <c r="H155" s="177">
        <f t="shared" si="75"/>
        <v>0</v>
      </c>
      <c r="I155" s="176"/>
      <c r="J155" s="177"/>
      <c r="K155" s="177"/>
      <c r="L155" s="178">
        <f t="shared" si="76"/>
        <v>0</v>
      </c>
      <c r="M155" s="178">
        <f t="shared" si="77"/>
        <v>0</v>
      </c>
      <c r="N155" s="179">
        <f t="shared" si="78"/>
        <v>0</v>
      </c>
      <c r="O155" s="178"/>
      <c r="P155" s="178">
        <f t="shared" si="79"/>
        <v>0</v>
      </c>
      <c r="Q155" s="179">
        <f t="shared" si="80"/>
        <v>0</v>
      </c>
      <c r="R155" s="180"/>
      <c r="S155" s="179">
        <f t="shared" si="81"/>
        <v>0</v>
      </c>
      <c r="T155" s="179">
        <f t="shared" si="82"/>
        <v>0</v>
      </c>
    </row>
    <row r="156" spans="1:20" ht="16.5" customHeight="1">
      <c r="A156" s="171"/>
      <c r="B156" s="172"/>
      <c r="C156" s="173"/>
      <c r="D156" s="174">
        <v>6917</v>
      </c>
      <c r="E156" s="175" t="s">
        <v>231</v>
      </c>
      <c r="F156" s="188"/>
      <c r="G156" s="177">
        <f t="shared" si="74"/>
        <v>0</v>
      </c>
      <c r="H156" s="177">
        <f t="shared" si="75"/>
        <v>0</v>
      </c>
      <c r="I156" s="176"/>
      <c r="J156" s="177"/>
      <c r="K156" s="177"/>
      <c r="L156" s="178">
        <f t="shared" si="76"/>
        <v>0</v>
      </c>
      <c r="M156" s="178">
        <f t="shared" si="77"/>
        <v>0</v>
      </c>
      <c r="N156" s="179">
        <f t="shared" si="78"/>
        <v>0</v>
      </c>
      <c r="O156" s="178"/>
      <c r="P156" s="178">
        <f t="shared" si="79"/>
        <v>0</v>
      </c>
      <c r="Q156" s="179">
        <f t="shared" si="80"/>
        <v>0</v>
      </c>
      <c r="R156" s="180"/>
      <c r="S156" s="179">
        <f t="shared" si="81"/>
        <v>0</v>
      </c>
      <c r="T156" s="179">
        <f t="shared" si="82"/>
        <v>0</v>
      </c>
    </row>
    <row r="157" spans="1:20" ht="16.5" customHeight="1">
      <c r="A157" s="171"/>
      <c r="B157" s="172"/>
      <c r="C157" s="173"/>
      <c r="D157" s="174">
        <v>6921</v>
      </c>
      <c r="E157" s="175" t="s">
        <v>232</v>
      </c>
      <c r="F157" s="198"/>
      <c r="G157" s="177">
        <f t="shared" si="74"/>
        <v>0</v>
      </c>
      <c r="H157" s="177">
        <f t="shared" si="75"/>
        <v>0</v>
      </c>
      <c r="I157" s="176"/>
      <c r="J157" s="177"/>
      <c r="K157" s="177"/>
      <c r="L157" s="178">
        <f t="shared" si="76"/>
        <v>0</v>
      </c>
      <c r="M157" s="178">
        <f t="shared" si="77"/>
        <v>0</v>
      </c>
      <c r="N157" s="179">
        <f t="shared" si="78"/>
        <v>0</v>
      </c>
      <c r="O157" s="178"/>
      <c r="P157" s="178">
        <f t="shared" si="79"/>
        <v>0</v>
      </c>
      <c r="Q157" s="179">
        <f t="shared" si="80"/>
        <v>0</v>
      </c>
      <c r="R157" s="178"/>
      <c r="S157" s="179">
        <f t="shared" si="81"/>
        <v>0</v>
      </c>
      <c r="T157" s="179">
        <f t="shared" si="82"/>
        <v>0</v>
      </c>
    </row>
    <row r="158" spans="1:20" ht="16.5" customHeight="1">
      <c r="A158" s="171"/>
      <c r="B158" s="172"/>
      <c r="C158" s="173"/>
      <c r="D158" s="174">
        <v>6922</v>
      </c>
      <c r="E158" s="175" t="s">
        <v>233</v>
      </c>
      <c r="F158" s="176"/>
      <c r="G158" s="177">
        <f t="shared" si="74"/>
        <v>0</v>
      </c>
      <c r="H158" s="177">
        <f t="shared" si="75"/>
        <v>0</v>
      </c>
      <c r="I158" s="176"/>
      <c r="J158" s="177"/>
      <c r="K158" s="177"/>
      <c r="L158" s="178">
        <f t="shared" si="76"/>
        <v>0</v>
      </c>
      <c r="M158" s="178">
        <f t="shared" si="77"/>
        <v>0</v>
      </c>
      <c r="N158" s="179">
        <f t="shared" si="78"/>
        <v>0</v>
      </c>
      <c r="O158" s="178"/>
      <c r="P158" s="178">
        <f t="shared" si="79"/>
        <v>0</v>
      </c>
      <c r="Q158" s="179">
        <f t="shared" si="80"/>
        <v>0</v>
      </c>
      <c r="R158" s="180"/>
      <c r="S158" s="179">
        <f t="shared" si="81"/>
        <v>0</v>
      </c>
      <c r="T158" s="179">
        <f t="shared" si="82"/>
        <v>0</v>
      </c>
    </row>
    <row r="159" spans="1:20" ht="16.5" customHeight="1">
      <c r="A159" s="171"/>
      <c r="B159" s="172"/>
      <c r="C159" s="173"/>
      <c r="D159" s="174">
        <v>6949</v>
      </c>
      <c r="E159" s="175" t="s">
        <v>115</v>
      </c>
      <c r="F159" s="198"/>
      <c r="G159" s="177">
        <f t="shared" si="74"/>
        <v>0</v>
      </c>
      <c r="H159" s="177">
        <f t="shared" si="75"/>
        <v>0</v>
      </c>
      <c r="I159" s="176"/>
      <c r="J159" s="177"/>
      <c r="K159" s="177"/>
      <c r="L159" s="178">
        <f t="shared" si="76"/>
        <v>0</v>
      </c>
      <c r="M159" s="178">
        <f t="shared" si="77"/>
        <v>0</v>
      </c>
      <c r="N159" s="179">
        <f t="shared" si="78"/>
        <v>0</v>
      </c>
      <c r="O159" s="178"/>
      <c r="P159" s="178">
        <f t="shared" si="79"/>
        <v>0</v>
      </c>
      <c r="Q159" s="179">
        <f t="shared" si="80"/>
        <v>0</v>
      </c>
      <c r="R159" s="180"/>
      <c r="S159" s="179">
        <f t="shared" si="81"/>
        <v>0</v>
      </c>
      <c r="T159" s="179">
        <f t="shared" si="82"/>
        <v>0</v>
      </c>
    </row>
    <row r="160" spans="1:20" s="140" customFormat="1" ht="16.5" customHeight="1">
      <c r="A160" s="182"/>
      <c r="B160" s="172"/>
      <c r="C160" s="173">
        <v>7000</v>
      </c>
      <c r="D160" s="184"/>
      <c r="E160" s="187" t="s">
        <v>234</v>
      </c>
      <c r="F160" s="170">
        <f aca="true" t="shared" si="83" ref="F160:T160">SUM(F161:F172)</f>
        <v>0</v>
      </c>
      <c r="G160" s="170">
        <f t="shared" si="83"/>
        <v>0</v>
      </c>
      <c r="H160" s="170">
        <f t="shared" si="83"/>
        <v>0</v>
      </c>
      <c r="I160" s="170">
        <f t="shared" si="83"/>
        <v>0</v>
      </c>
      <c r="J160" s="170">
        <f t="shared" si="83"/>
        <v>0</v>
      </c>
      <c r="K160" s="170">
        <f t="shared" si="83"/>
        <v>0</v>
      </c>
      <c r="L160" s="170">
        <f t="shared" si="83"/>
        <v>0</v>
      </c>
      <c r="M160" s="170">
        <f t="shared" si="83"/>
        <v>0</v>
      </c>
      <c r="N160" s="170">
        <f t="shared" si="83"/>
        <v>0</v>
      </c>
      <c r="O160" s="170">
        <f t="shared" si="83"/>
        <v>0</v>
      </c>
      <c r="P160" s="170">
        <f t="shared" si="83"/>
        <v>0</v>
      </c>
      <c r="Q160" s="170">
        <f t="shared" si="83"/>
        <v>0</v>
      </c>
      <c r="R160" s="170">
        <f t="shared" si="83"/>
        <v>0</v>
      </c>
      <c r="S160" s="170">
        <f t="shared" si="83"/>
        <v>0</v>
      </c>
      <c r="T160" s="170">
        <f t="shared" si="83"/>
        <v>0</v>
      </c>
    </row>
    <row r="161" spans="1:20" ht="16.5" customHeight="1">
      <c r="A161" s="171"/>
      <c r="B161" s="172"/>
      <c r="C161" s="173"/>
      <c r="D161" s="174">
        <v>7001</v>
      </c>
      <c r="E161" s="175" t="s">
        <v>235</v>
      </c>
      <c r="F161" s="176"/>
      <c r="G161" s="177">
        <f aca="true" t="shared" si="84" ref="G161:G172">F161</f>
        <v>0</v>
      </c>
      <c r="H161" s="177">
        <f aca="true" t="shared" si="85" ref="H161:H172">G161-F161</f>
        <v>0</v>
      </c>
      <c r="I161" s="176"/>
      <c r="J161" s="177"/>
      <c r="K161" s="177"/>
      <c r="L161" s="178">
        <f aca="true" t="shared" si="86" ref="L161:N166">O161+R161</f>
        <v>0</v>
      </c>
      <c r="M161" s="178">
        <f t="shared" si="86"/>
        <v>0</v>
      </c>
      <c r="N161" s="179">
        <f t="shared" si="86"/>
        <v>0</v>
      </c>
      <c r="O161" s="178"/>
      <c r="P161" s="178">
        <f aca="true" t="shared" si="87" ref="P161:P166">O161</f>
        <v>0</v>
      </c>
      <c r="Q161" s="179">
        <f aca="true" t="shared" si="88" ref="Q161:Q166">P161-O161</f>
        <v>0</v>
      </c>
      <c r="R161" s="180"/>
      <c r="S161" s="179">
        <f aca="true" t="shared" si="89" ref="S161:S166">R161</f>
        <v>0</v>
      </c>
      <c r="T161" s="179">
        <f aca="true" t="shared" si="90" ref="T161:T166">S161-R161</f>
        <v>0</v>
      </c>
    </row>
    <row r="162" spans="1:20" ht="16.5" customHeight="1">
      <c r="A162" s="171"/>
      <c r="B162" s="172"/>
      <c r="C162" s="173"/>
      <c r="D162" s="174">
        <v>7002</v>
      </c>
      <c r="E162" s="175" t="s">
        <v>236</v>
      </c>
      <c r="F162" s="176"/>
      <c r="G162" s="177">
        <f t="shared" si="84"/>
        <v>0</v>
      </c>
      <c r="H162" s="177">
        <f t="shared" si="85"/>
        <v>0</v>
      </c>
      <c r="I162" s="176"/>
      <c r="J162" s="177"/>
      <c r="K162" s="177"/>
      <c r="L162" s="178">
        <f t="shared" si="86"/>
        <v>0</v>
      </c>
      <c r="M162" s="178">
        <f t="shared" si="86"/>
        <v>0</v>
      </c>
      <c r="N162" s="179">
        <f t="shared" si="86"/>
        <v>0</v>
      </c>
      <c r="O162" s="178"/>
      <c r="P162" s="178">
        <f t="shared" si="87"/>
        <v>0</v>
      </c>
      <c r="Q162" s="179">
        <f t="shared" si="88"/>
        <v>0</v>
      </c>
      <c r="R162" s="180"/>
      <c r="S162" s="179">
        <f t="shared" si="89"/>
        <v>0</v>
      </c>
      <c r="T162" s="179">
        <f t="shared" si="90"/>
        <v>0</v>
      </c>
    </row>
    <row r="163" spans="1:20" ht="16.5" customHeight="1">
      <c r="A163" s="171"/>
      <c r="B163" s="172"/>
      <c r="C163" s="173"/>
      <c r="D163" s="174">
        <v>7003</v>
      </c>
      <c r="E163" s="175" t="s">
        <v>237</v>
      </c>
      <c r="F163" s="176"/>
      <c r="G163" s="177">
        <f t="shared" si="84"/>
        <v>0</v>
      </c>
      <c r="H163" s="177">
        <f t="shared" si="85"/>
        <v>0</v>
      </c>
      <c r="I163" s="176"/>
      <c r="J163" s="177"/>
      <c r="K163" s="177"/>
      <c r="L163" s="178">
        <f t="shared" si="86"/>
        <v>0</v>
      </c>
      <c r="M163" s="178">
        <f t="shared" si="86"/>
        <v>0</v>
      </c>
      <c r="N163" s="179">
        <f t="shared" si="86"/>
        <v>0</v>
      </c>
      <c r="O163" s="178"/>
      <c r="P163" s="178">
        <f t="shared" si="87"/>
        <v>0</v>
      </c>
      <c r="Q163" s="179">
        <f t="shared" si="88"/>
        <v>0</v>
      </c>
      <c r="R163" s="178"/>
      <c r="S163" s="179">
        <f t="shared" si="89"/>
        <v>0</v>
      </c>
      <c r="T163" s="179">
        <f t="shared" si="90"/>
        <v>0</v>
      </c>
    </row>
    <row r="164" spans="1:20" ht="16.5" customHeight="1">
      <c r="A164" s="171"/>
      <c r="B164" s="172"/>
      <c r="C164" s="173"/>
      <c r="D164" s="174">
        <v>7004</v>
      </c>
      <c r="E164" s="175" t="s">
        <v>238</v>
      </c>
      <c r="F164" s="176"/>
      <c r="G164" s="177">
        <f t="shared" si="84"/>
        <v>0</v>
      </c>
      <c r="H164" s="177">
        <f t="shared" si="85"/>
        <v>0</v>
      </c>
      <c r="I164" s="176"/>
      <c r="J164" s="177"/>
      <c r="K164" s="177"/>
      <c r="L164" s="178">
        <f t="shared" si="86"/>
        <v>0</v>
      </c>
      <c r="M164" s="178">
        <f t="shared" si="86"/>
        <v>0</v>
      </c>
      <c r="N164" s="179">
        <f t="shared" si="86"/>
        <v>0</v>
      </c>
      <c r="O164" s="178"/>
      <c r="P164" s="178">
        <f t="shared" si="87"/>
        <v>0</v>
      </c>
      <c r="Q164" s="179">
        <f t="shared" si="88"/>
        <v>0</v>
      </c>
      <c r="R164" s="180"/>
      <c r="S164" s="179">
        <f t="shared" si="89"/>
        <v>0</v>
      </c>
      <c r="T164" s="179">
        <f t="shared" si="90"/>
        <v>0</v>
      </c>
    </row>
    <row r="165" spans="1:20" ht="16.5" customHeight="1">
      <c r="A165" s="171"/>
      <c r="B165" s="172"/>
      <c r="C165" s="173"/>
      <c r="D165" s="174">
        <v>7005</v>
      </c>
      <c r="E165" s="175" t="s">
        <v>239</v>
      </c>
      <c r="F165" s="176"/>
      <c r="G165" s="177">
        <f t="shared" si="84"/>
        <v>0</v>
      </c>
      <c r="H165" s="177">
        <f t="shared" si="85"/>
        <v>0</v>
      </c>
      <c r="I165" s="176"/>
      <c r="J165" s="177"/>
      <c r="K165" s="177"/>
      <c r="L165" s="178">
        <f t="shared" si="86"/>
        <v>0</v>
      </c>
      <c r="M165" s="178">
        <f t="shared" si="86"/>
        <v>0</v>
      </c>
      <c r="N165" s="179">
        <f t="shared" si="86"/>
        <v>0</v>
      </c>
      <c r="O165" s="178"/>
      <c r="P165" s="178">
        <f t="shared" si="87"/>
        <v>0</v>
      </c>
      <c r="Q165" s="179">
        <f t="shared" si="88"/>
        <v>0</v>
      </c>
      <c r="R165" s="180"/>
      <c r="S165" s="179">
        <f t="shared" si="89"/>
        <v>0</v>
      </c>
      <c r="T165" s="179">
        <f t="shared" si="90"/>
        <v>0</v>
      </c>
    </row>
    <row r="166" spans="1:20" ht="16.5" customHeight="1">
      <c r="A166" s="171"/>
      <c r="B166" s="172"/>
      <c r="C166" s="173"/>
      <c r="D166" s="174">
        <v>7006</v>
      </c>
      <c r="E166" s="202" t="s">
        <v>226</v>
      </c>
      <c r="F166" s="176"/>
      <c r="G166" s="177">
        <f t="shared" si="84"/>
        <v>0</v>
      </c>
      <c r="H166" s="177">
        <f t="shared" si="85"/>
        <v>0</v>
      </c>
      <c r="I166" s="176"/>
      <c r="J166" s="177"/>
      <c r="K166" s="177"/>
      <c r="L166" s="178">
        <f t="shared" si="86"/>
        <v>0</v>
      </c>
      <c r="M166" s="178">
        <f t="shared" si="86"/>
        <v>0</v>
      </c>
      <c r="N166" s="179">
        <f t="shared" si="86"/>
        <v>0</v>
      </c>
      <c r="O166" s="178"/>
      <c r="P166" s="178">
        <f t="shared" si="87"/>
        <v>0</v>
      </c>
      <c r="Q166" s="179">
        <f t="shared" si="88"/>
        <v>0</v>
      </c>
      <c r="R166" s="180"/>
      <c r="S166" s="179">
        <f t="shared" si="89"/>
        <v>0</v>
      </c>
      <c r="T166" s="179">
        <f t="shared" si="90"/>
        <v>0</v>
      </c>
    </row>
    <row r="167" spans="1:20" ht="45.75" customHeight="1">
      <c r="A167" s="171"/>
      <c r="B167" s="172"/>
      <c r="C167" s="173"/>
      <c r="D167" s="174">
        <v>7012</v>
      </c>
      <c r="E167" s="197" t="s">
        <v>240</v>
      </c>
      <c r="F167" s="176"/>
      <c r="G167" s="177">
        <f t="shared" si="84"/>
        <v>0</v>
      </c>
      <c r="H167" s="177">
        <f t="shared" si="85"/>
        <v>0</v>
      </c>
      <c r="I167" s="176"/>
      <c r="J167" s="177"/>
      <c r="K167" s="177"/>
      <c r="L167" s="178"/>
      <c r="M167" s="178"/>
      <c r="N167" s="179"/>
      <c r="O167" s="178"/>
      <c r="P167" s="178"/>
      <c r="Q167" s="179"/>
      <c r="R167" s="180"/>
      <c r="S167" s="179"/>
      <c r="T167" s="179"/>
    </row>
    <row r="168" spans="1:20" ht="16.5" customHeight="1">
      <c r="A168" s="171"/>
      <c r="B168" s="172"/>
      <c r="C168" s="173"/>
      <c r="D168" s="174">
        <v>7013</v>
      </c>
      <c r="E168" s="203" t="s">
        <v>241</v>
      </c>
      <c r="F168" s="176"/>
      <c r="G168" s="177">
        <f t="shared" si="84"/>
        <v>0</v>
      </c>
      <c r="H168" s="177">
        <f t="shared" si="85"/>
        <v>0</v>
      </c>
      <c r="I168" s="176"/>
      <c r="J168" s="177"/>
      <c r="K168" s="177"/>
      <c r="L168" s="178">
        <f aca="true" t="shared" si="91" ref="L168:N172">O168+R168</f>
        <v>0</v>
      </c>
      <c r="M168" s="178">
        <f t="shared" si="91"/>
        <v>0</v>
      </c>
      <c r="N168" s="179">
        <f t="shared" si="91"/>
        <v>0</v>
      </c>
      <c r="O168" s="178"/>
      <c r="P168" s="178">
        <f>O168</f>
        <v>0</v>
      </c>
      <c r="Q168" s="179">
        <f>P168-O168</f>
        <v>0</v>
      </c>
      <c r="R168" s="180"/>
      <c r="S168" s="179">
        <f>R168</f>
        <v>0</v>
      </c>
      <c r="T168" s="179">
        <f>S168-R168</f>
        <v>0</v>
      </c>
    </row>
    <row r="169" spans="1:20" ht="16.5" customHeight="1">
      <c r="A169" s="171"/>
      <c r="B169" s="172"/>
      <c r="C169" s="173"/>
      <c r="D169" s="174">
        <v>7014</v>
      </c>
      <c r="E169" s="175" t="s">
        <v>242</v>
      </c>
      <c r="F169" s="176"/>
      <c r="G169" s="177">
        <f t="shared" si="84"/>
        <v>0</v>
      </c>
      <c r="H169" s="177">
        <f t="shared" si="85"/>
        <v>0</v>
      </c>
      <c r="I169" s="176"/>
      <c r="J169" s="177"/>
      <c r="K169" s="177"/>
      <c r="L169" s="178">
        <f t="shared" si="91"/>
        <v>0</v>
      </c>
      <c r="M169" s="178">
        <f t="shared" si="91"/>
        <v>0</v>
      </c>
      <c r="N169" s="179">
        <f t="shared" si="91"/>
        <v>0</v>
      </c>
      <c r="O169" s="178"/>
      <c r="P169" s="178">
        <f>O169</f>
        <v>0</v>
      </c>
      <c r="Q169" s="179">
        <f>P169-O169</f>
        <v>0</v>
      </c>
      <c r="R169" s="180"/>
      <c r="S169" s="179">
        <f>R169</f>
        <v>0</v>
      </c>
      <c r="T169" s="179">
        <f>S169-R169</f>
        <v>0</v>
      </c>
    </row>
    <row r="170" spans="1:20" ht="16.5" customHeight="1">
      <c r="A170" s="171"/>
      <c r="B170" s="172"/>
      <c r="C170" s="173"/>
      <c r="D170" s="174">
        <v>7015</v>
      </c>
      <c r="E170" s="175" t="s">
        <v>243</v>
      </c>
      <c r="F170" s="176"/>
      <c r="G170" s="177">
        <f t="shared" si="84"/>
        <v>0</v>
      </c>
      <c r="H170" s="177">
        <f t="shared" si="85"/>
        <v>0</v>
      </c>
      <c r="I170" s="176"/>
      <c r="J170" s="177"/>
      <c r="K170" s="177"/>
      <c r="L170" s="178">
        <f t="shared" si="91"/>
        <v>0</v>
      </c>
      <c r="M170" s="178">
        <f t="shared" si="91"/>
        <v>0</v>
      </c>
      <c r="N170" s="179">
        <f t="shared" si="91"/>
        <v>0</v>
      </c>
      <c r="O170" s="178"/>
      <c r="P170" s="178">
        <f>O170</f>
        <v>0</v>
      </c>
      <c r="Q170" s="179">
        <f>P170-O170</f>
        <v>0</v>
      </c>
      <c r="R170" s="180"/>
      <c r="S170" s="179">
        <f>R170</f>
        <v>0</v>
      </c>
      <c r="T170" s="179">
        <f>S170-R170</f>
        <v>0</v>
      </c>
    </row>
    <row r="171" spans="1:20" ht="16.5" customHeight="1">
      <c r="A171" s="171"/>
      <c r="B171" s="172"/>
      <c r="C171" s="173"/>
      <c r="D171" s="174">
        <v>7017</v>
      </c>
      <c r="E171" s="175" t="s">
        <v>244</v>
      </c>
      <c r="F171" s="176"/>
      <c r="G171" s="177">
        <f t="shared" si="84"/>
        <v>0</v>
      </c>
      <c r="H171" s="177">
        <f t="shared" si="85"/>
        <v>0</v>
      </c>
      <c r="I171" s="176"/>
      <c r="J171" s="177"/>
      <c r="K171" s="177"/>
      <c r="L171" s="178">
        <f t="shared" si="91"/>
        <v>0</v>
      </c>
      <c r="M171" s="178">
        <f t="shared" si="91"/>
        <v>0</v>
      </c>
      <c r="N171" s="179">
        <f t="shared" si="91"/>
        <v>0</v>
      </c>
      <c r="O171" s="178"/>
      <c r="P171" s="178">
        <f>O171</f>
        <v>0</v>
      </c>
      <c r="Q171" s="179">
        <f>P171-O171</f>
        <v>0</v>
      </c>
      <c r="R171" s="180"/>
      <c r="S171" s="179">
        <f>R171</f>
        <v>0</v>
      </c>
      <c r="T171" s="179">
        <f>S171-R171</f>
        <v>0</v>
      </c>
    </row>
    <row r="172" spans="1:20" ht="16.5" customHeight="1">
      <c r="A172" s="171"/>
      <c r="B172" s="172"/>
      <c r="C172" s="173"/>
      <c r="D172" s="174">
        <v>7049</v>
      </c>
      <c r="E172" s="175" t="s">
        <v>115</v>
      </c>
      <c r="F172" s="188"/>
      <c r="G172" s="177">
        <f t="shared" si="84"/>
        <v>0</v>
      </c>
      <c r="H172" s="177">
        <f t="shared" si="85"/>
        <v>0</v>
      </c>
      <c r="I172" s="176"/>
      <c r="J172" s="177"/>
      <c r="K172" s="177"/>
      <c r="L172" s="178">
        <f t="shared" si="91"/>
        <v>0</v>
      </c>
      <c r="M172" s="178">
        <f t="shared" si="91"/>
        <v>0</v>
      </c>
      <c r="N172" s="179">
        <f t="shared" si="91"/>
        <v>0</v>
      </c>
      <c r="O172" s="178"/>
      <c r="P172" s="178">
        <f>O172</f>
        <v>0</v>
      </c>
      <c r="Q172" s="179">
        <f>P172-O172</f>
        <v>0</v>
      </c>
      <c r="R172" s="178"/>
      <c r="S172" s="179">
        <f>R172</f>
        <v>0</v>
      </c>
      <c r="T172" s="179">
        <f>S172-R172</f>
        <v>0</v>
      </c>
    </row>
    <row r="173" spans="1:20" s="140" customFormat="1" ht="16.5" customHeight="1">
      <c r="A173" s="182"/>
      <c r="B173" s="172"/>
      <c r="C173" s="173">
        <v>7400</v>
      </c>
      <c r="D173" s="184"/>
      <c r="E173" s="187" t="s">
        <v>245</v>
      </c>
      <c r="F173" s="170">
        <f aca="true" t="shared" si="92" ref="F173:T173">SUM(F174:F180)</f>
        <v>0</v>
      </c>
      <c r="G173" s="170">
        <f t="shared" si="92"/>
        <v>0</v>
      </c>
      <c r="H173" s="170">
        <f t="shared" si="92"/>
        <v>0</v>
      </c>
      <c r="I173" s="170">
        <f t="shared" si="92"/>
        <v>0</v>
      </c>
      <c r="J173" s="170">
        <f t="shared" si="92"/>
        <v>0</v>
      </c>
      <c r="K173" s="170">
        <f t="shared" si="92"/>
        <v>0</v>
      </c>
      <c r="L173" s="170">
        <f t="shared" si="92"/>
        <v>0</v>
      </c>
      <c r="M173" s="170">
        <f t="shared" si="92"/>
        <v>0</v>
      </c>
      <c r="N173" s="170">
        <f t="shared" si="92"/>
        <v>0</v>
      </c>
      <c r="O173" s="170">
        <f t="shared" si="92"/>
        <v>0</v>
      </c>
      <c r="P173" s="170">
        <f t="shared" si="92"/>
        <v>0</v>
      </c>
      <c r="Q173" s="170">
        <f t="shared" si="92"/>
        <v>0</v>
      </c>
      <c r="R173" s="170">
        <f t="shared" si="92"/>
        <v>0</v>
      </c>
      <c r="S173" s="170">
        <f t="shared" si="92"/>
        <v>0</v>
      </c>
      <c r="T173" s="170">
        <f t="shared" si="92"/>
        <v>0</v>
      </c>
    </row>
    <row r="174" spans="1:20" ht="16.5" customHeight="1">
      <c r="A174" s="171"/>
      <c r="B174" s="172"/>
      <c r="C174" s="173"/>
      <c r="D174" s="174">
        <v>7401</v>
      </c>
      <c r="E174" s="175" t="s">
        <v>246</v>
      </c>
      <c r="F174" s="170"/>
      <c r="G174" s="177">
        <f aca="true" t="shared" si="93" ref="G174:G182">F174</f>
        <v>0</v>
      </c>
      <c r="H174" s="177">
        <f aca="true" t="shared" si="94" ref="H174:H182">G174-F174</f>
        <v>0</v>
      </c>
      <c r="I174" s="176"/>
      <c r="J174" s="177"/>
      <c r="K174" s="177"/>
      <c r="L174" s="178">
        <f aca="true" t="shared" si="95" ref="L174:L182">O174+R174</f>
        <v>0</v>
      </c>
      <c r="M174" s="178">
        <f aca="true" t="shared" si="96" ref="M174:M182">P174+S174</f>
        <v>0</v>
      </c>
      <c r="N174" s="179">
        <f aca="true" t="shared" si="97" ref="N174:N182">Q174+T174</f>
        <v>0</v>
      </c>
      <c r="O174" s="178"/>
      <c r="P174" s="178">
        <f aca="true" t="shared" si="98" ref="P174:P182">O174</f>
        <v>0</v>
      </c>
      <c r="Q174" s="179">
        <f aca="true" t="shared" si="99" ref="Q174:Q182">P174-O174</f>
        <v>0</v>
      </c>
      <c r="R174" s="180"/>
      <c r="S174" s="179">
        <f aca="true" t="shared" si="100" ref="S174:S182">R174</f>
        <v>0</v>
      </c>
      <c r="T174" s="179">
        <f aca="true" t="shared" si="101" ref="T174:T182">S174-R174</f>
        <v>0</v>
      </c>
    </row>
    <row r="175" spans="1:20" ht="16.5" customHeight="1">
      <c r="A175" s="171"/>
      <c r="B175" s="172"/>
      <c r="C175" s="173"/>
      <c r="D175" s="174">
        <v>7402</v>
      </c>
      <c r="E175" s="175" t="s">
        <v>247</v>
      </c>
      <c r="F175" s="170"/>
      <c r="G175" s="177">
        <f t="shared" si="93"/>
        <v>0</v>
      </c>
      <c r="H175" s="177">
        <f t="shared" si="94"/>
        <v>0</v>
      </c>
      <c r="I175" s="176"/>
      <c r="J175" s="177"/>
      <c r="K175" s="177"/>
      <c r="L175" s="178">
        <f t="shared" si="95"/>
        <v>0</v>
      </c>
      <c r="M175" s="178">
        <f t="shared" si="96"/>
        <v>0</v>
      </c>
      <c r="N175" s="179">
        <f t="shared" si="97"/>
        <v>0</v>
      </c>
      <c r="O175" s="178"/>
      <c r="P175" s="178">
        <f t="shared" si="98"/>
        <v>0</v>
      </c>
      <c r="Q175" s="179">
        <f t="shared" si="99"/>
        <v>0</v>
      </c>
      <c r="R175" s="180"/>
      <c r="S175" s="179">
        <f t="shared" si="100"/>
        <v>0</v>
      </c>
      <c r="T175" s="179">
        <f t="shared" si="101"/>
        <v>0</v>
      </c>
    </row>
    <row r="176" spans="1:20" ht="16.5" customHeight="1">
      <c r="A176" s="204"/>
      <c r="B176" s="172"/>
      <c r="C176" s="205"/>
      <c r="D176" s="206">
        <v>7403</v>
      </c>
      <c r="E176" s="202" t="s">
        <v>248</v>
      </c>
      <c r="F176" s="207"/>
      <c r="G176" s="208">
        <f t="shared" si="93"/>
        <v>0</v>
      </c>
      <c r="H176" s="208">
        <f t="shared" si="94"/>
        <v>0</v>
      </c>
      <c r="I176" s="209"/>
      <c r="J176" s="208"/>
      <c r="K176" s="208"/>
      <c r="L176" s="210">
        <f t="shared" si="95"/>
        <v>0</v>
      </c>
      <c r="M176" s="210">
        <f t="shared" si="96"/>
        <v>0</v>
      </c>
      <c r="N176" s="211">
        <f t="shared" si="97"/>
        <v>0</v>
      </c>
      <c r="O176" s="210"/>
      <c r="P176" s="210">
        <f t="shared" si="98"/>
        <v>0</v>
      </c>
      <c r="Q176" s="211">
        <f t="shared" si="99"/>
        <v>0</v>
      </c>
      <c r="R176" s="212"/>
      <c r="S176" s="211">
        <f t="shared" si="100"/>
        <v>0</v>
      </c>
      <c r="T176" s="211">
        <f t="shared" si="101"/>
        <v>0</v>
      </c>
    </row>
    <row r="177" spans="1:20" ht="16.5" customHeight="1">
      <c r="A177" s="171"/>
      <c r="B177" s="172"/>
      <c r="C177" s="173"/>
      <c r="D177" s="174">
        <v>7404</v>
      </c>
      <c r="E177" s="175" t="s">
        <v>249</v>
      </c>
      <c r="F177" s="196"/>
      <c r="G177" s="177">
        <f t="shared" si="93"/>
        <v>0</v>
      </c>
      <c r="H177" s="177">
        <f t="shared" si="94"/>
        <v>0</v>
      </c>
      <c r="I177" s="177"/>
      <c r="J177" s="177"/>
      <c r="K177" s="177"/>
      <c r="L177" s="179">
        <f t="shared" si="95"/>
        <v>0</v>
      </c>
      <c r="M177" s="179">
        <f t="shared" si="96"/>
        <v>0</v>
      </c>
      <c r="N177" s="179">
        <f t="shared" si="97"/>
        <v>0</v>
      </c>
      <c r="O177" s="179"/>
      <c r="P177" s="179">
        <f t="shared" si="98"/>
        <v>0</v>
      </c>
      <c r="Q177" s="179">
        <f t="shared" si="99"/>
        <v>0</v>
      </c>
      <c r="R177" s="189"/>
      <c r="S177" s="179">
        <f t="shared" si="100"/>
        <v>0</v>
      </c>
      <c r="T177" s="179">
        <f t="shared" si="101"/>
        <v>0</v>
      </c>
    </row>
    <row r="178" spans="1:20" ht="33.75" customHeight="1">
      <c r="A178" s="171"/>
      <c r="B178" s="172"/>
      <c r="C178" s="173"/>
      <c r="D178" s="174">
        <v>7405</v>
      </c>
      <c r="E178" s="213" t="s">
        <v>250</v>
      </c>
      <c r="F178" s="196"/>
      <c r="G178" s="177">
        <f t="shared" si="93"/>
        <v>0</v>
      </c>
      <c r="H178" s="177">
        <f t="shared" si="94"/>
        <v>0</v>
      </c>
      <c r="I178" s="177"/>
      <c r="J178" s="177"/>
      <c r="K178" s="177"/>
      <c r="L178" s="179">
        <f t="shared" si="95"/>
        <v>0</v>
      </c>
      <c r="M178" s="179">
        <f t="shared" si="96"/>
        <v>0</v>
      </c>
      <c r="N178" s="179">
        <f t="shared" si="97"/>
        <v>0</v>
      </c>
      <c r="O178" s="179"/>
      <c r="P178" s="179">
        <f t="shared" si="98"/>
        <v>0</v>
      </c>
      <c r="Q178" s="179">
        <f t="shared" si="99"/>
        <v>0</v>
      </c>
      <c r="R178" s="189"/>
      <c r="S178" s="179">
        <f t="shared" si="100"/>
        <v>0</v>
      </c>
      <c r="T178" s="179">
        <f t="shared" si="101"/>
        <v>0</v>
      </c>
    </row>
    <row r="179" spans="1:20" ht="16.5" customHeight="1">
      <c r="A179" s="214"/>
      <c r="B179" s="172"/>
      <c r="C179" s="167"/>
      <c r="D179" s="215">
        <v>7406</v>
      </c>
      <c r="E179" s="216" t="s">
        <v>251</v>
      </c>
      <c r="F179" s="170"/>
      <c r="G179" s="176">
        <f t="shared" si="93"/>
        <v>0</v>
      </c>
      <c r="H179" s="176">
        <f t="shared" si="94"/>
        <v>0</v>
      </c>
      <c r="I179" s="176"/>
      <c r="J179" s="176"/>
      <c r="K179" s="176"/>
      <c r="L179" s="178">
        <f t="shared" si="95"/>
        <v>0</v>
      </c>
      <c r="M179" s="178">
        <f t="shared" si="96"/>
        <v>0</v>
      </c>
      <c r="N179" s="178">
        <f t="shared" si="97"/>
        <v>0</v>
      </c>
      <c r="O179" s="178"/>
      <c r="P179" s="178">
        <f t="shared" si="98"/>
        <v>0</v>
      </c>
      <c r="Q179" s="178">
        <f t="shared" si="99"/>
        <v>0</v>
      </c>
      <c r="R179" s="180"/>
      <c r="S179" s="178">
        <f t="shared" si="100"/>
        <v>0</v>
      </c>
      <c r="T179" s="178">
        <f t="shared" si="101"/>
        <v>0</v>
      </c>
    </row>
    <row r="180" spans="1:20" ht="16.5" customHeight="1">
      <c r="A180" s="171"/>
      <c r="B180" s="172"/>
      <c r="C180" s="173"/>
      <c r="D180" s="181">
        <v>7449</v>
      </c>
      <c r="E180" s="175" t="s">
        <v>252</v>
      </c>
      <c r="F180" s="170"/>
      <c r="G180" s="177">
        <f t="shared" si="93"/>
        <v>0</v>
      </c>
      <c r="H180" s="177">
        <f t="shared" si="94"/>
        <v>0</v>
      </c>
      <c r="I180" s="176"/>
      <c r="J180" s="177"/>
      <c r="K180" s="177"/>
      <c r="L180" s="178">
        <f t="shared" si="95"/>
        <v>0</v>
      </c>
      <c r="M180" s="178">
        <f t="shared" si="96"/>
        <v>0</v>
      </c>
      <c r="N180" s="179">
        <f t="shared" si="97"/>
        <v>0</v>
      </c>
      <c r="O180" s="178"/>
      <c r="P180" s="178">
        <f t="shared" si="98"/>
        <v>0</v>
      </c>
      <c r="Q180" s="179">
        <f t="shared" si="99"/>
        <v>0</v>
      </c>
      <c r="R180" s="180"/>
      <c r="S180" s="179">
        <f t="shared" si="100"/>
        <v>0</v>
      </c>
      <c r="T180" s="179">
        <f t="shared" si="101"/>
        <v>0</v>
      </c>
    </row>
    <row r="181" spans="1:20" s="140" customFormat="1" ht="16.5" customHeight="1">
      <c r="A181" s="182"/>
      <c r="B181" s="172"/>
      <c r="C181" s="173">
        <v>7650</v>
      </c>
      <c r="D181" s="184"/>
      <c r="E181" s="187" t="s">
        <v>253</v>
      </c>
      <c r="F181" s="170"/>
      <c r="G181" s="196">
        <f t="shared" si="93"/>
        <v>0</v>
      </c>
      <c r="H181" s="196">
        <f t="shared" si="94"/>
        <v>0</v>
      </c>
      <c r="I181" s="170"/>
      <c r="J181" s="196"/>
      <c r="K181" s="196"/>
      <c r="L181" s="180">
        <f t="shared" si="95"/>
        <v>0</v>
      </c>
      <c r="M181" s="180">
        <f t="shared" si="96"/>
        <v>0</v>
      </c>
      <c r="N181" s="189">
        <f t="shared" si="97"/>
        <v>0</v>
      </c>
      <c r="O181" s="180"/>
      <c r="P181" s="180">
        <f t="shared" si="98"/>
        <v>0</v>
      </c>
      <c r="Q181" s="189">
        <f t="shared" si="99"/>
        <v>0</v>
      </c>
      <c r="R181" s="180"/>
      <c r="S181" s="189">
        <f t="shared" si="100"/>
        <v>0</v>
      </c>
      <c r="T181" s="189">
        <f t="shared" si="101"/>
        <v>0</v>
      </c>
    </row>
    <row r="182" spans="1:20" s="140" customFormat="1" ht="16.5" customHeight="1">
      <c r="A182" s="182"/>
      <c r="B182" s="172"/>
      <c r="C182" s="173">
        <v>7700</v>
      </c>
      <c r="D182" s="184"/>
      <c r="E182" s="187" t="s">
        <v>254</v>
      </c>
      <c r="F182" s="170"/>
      <c r="G182" s="196">
        <f t="shared" si="93"/>
        <v>0</v>
      </c>
      <c r="H182" s="196">
        <f t="shared" si="94"/>
        <v>0</v>
      </c>
      <c r="I182" s="170"/>
      <c r="J182" s="196"/>
      <c r="K182" s="196"/>
      <c r="L182" s="180">
        <f t="shared" si="95"/>
        <v>0</v>
      </c>
      <c r="M182" s="180">
        <f t="shared" si="96"/>
        <v>0</v>
      </c>
      <c r="N182" s="189">
        <f t="shared" si="97"/>
        <v>0</v>
      </c>
      <c r="O182" s="180"/>
      <c r="P182" s="180">
        <f t="shared" si="98"/>
        <v>0</v>
      </c>
      <c r="Q182" s="189">
        <f t="shared" si="99"/>
        <v>0</v>
      </c>
      <c r="R182" s="180"/>
      <c r="S182" s="189">
        <f t="shared" si="100"/>
        <v>0</v>
      </c>
      <c r="T182" s="189">
        <f t="shared" si="101"/>
        <v>0</v>
      </c>
    </row>
    <row r="183" spans="1:20" s="140" customFormat="1" ht="16.5" customHeight="1">
      <c r="A183" s="182"/>
      <c r="B183" s="172"/>
      <c r="C183" s="173">
        <v>7750</v>
      </c>
      <c r="D183" s="184"/>
      <c r="E183" s="187" t="s">
        <v>255</v>
      </c>
      <c r="F183" s="170">
        <f aca="true" t="shared" si="102" ref="F183:T183">SUM(F185:F196)</f>
        <v>0</v>
      </c>
      <c r="G183" s="170">
        <f t="shared" si="102"/>
        <v>0</v>
      </c>
      <c r="H183" s="170">
        <f t="shared" si="102"/>
        <v>0</v>
      </c>
      <c r="I183" s="170">
        <f t="shared" si="102"/>
        <v>0</v>
      </c>
      <c r="J183" s="170">
        <f t="shared" si="102"/>
        <v>0</v>
      </c>
      <c r="K183" s="170">
        <f t="shared" si="102"/>
        <v>0</v>
      </c>
      <c r="L183" s="170">
        <f t="shared" si="102"/>
        <v>0</v>
      </c>
      <c r="M183" s="170">
        <f t="shared" si="102"/>
        <v>0</v>
      </c>
      <c r="N183" s="170">
        <f t="shared" si="102"/>
        <v>0</v>
      </c>
      <c r="O183" s="170">
        <f t="shared" si="102"/>
        <v>0</v>
      </c>
      <c r="P183" s="170">
        <f t="shared" si="102"/>
        <v>0</v>
      </c>
      <c r="Q183" s="170">
        <f t="shared" si="102"/>
        <v>0</v>
      </c>
      <c r="R183" s="170">
        <f t="shared" si="102"/>
        <v>0</v>
      </c>
      <c r="S183" s="170">
        <f t="shared" si="102"/>
        <v>0</v>
      </c>
      <c r="T183" s="170">
        <f t="shared" si="102"/>
        <v>0</v>
      </c>
    </row>
    <row r="184" spans="1:20" ht="16.5" customHeight="1">
      <c r="A184" s="171"/>
      <c r="B184" s="172"/>
      <c r="C184" s="195"/>
      <c r="D184" s="181">
        <v>7751</v>
      </c>
      <c r="E184" s="175" t="s">
        <v>256</v>
      </c>
      <c r="F184" s="176"/>
      <c r="G184" s="177">
        <f aca="true" t="shared" si="103" ref="G184:G196">F184</f>
        <v>0</v>
      </c>
      <c r="H184" s="177">
        <f aca="true" t="shared" si="104" ref="H184:H196">G184-F184</f>
        <v>0</v>
      </c>
      <c r="I184" s="176"/>
      <c r="J184" s="177"/>
      <c r="K184" s="177"/>
      <c r="L184" s="178">
        <f aca="true" t="shared" si="105" ref="L184:L196">O184+R184</f>
        <v>0</v>
      </c>
      <c r="M184" s="178">
        <f aca="true" t="shared" si="106" ref="M184:M196">P184+S184</f>
        <v>0</v>
      </c>
      <c r="N184" s="179">
        <f aca="true" t="shared" si="107" ref="N184:N196">Q184+T184</f>
        <v>0</v>
      </c>
      <c r="O184" s="178"/>
      <c r="P184" s="178">
        <f aca="true" t="shared" si="108" ref="P184:P196">O184</f>
        <v>0</v>
      </c>
      <c r="Q184" s="179">
        <f aca="true" t="shared" si="109" ref="Q184:Q196">P184-O184</f>
        <v>0</v>
      </c>
      <c r="R184" s="180"/>
      <c r="S184" s="179">
        <f aca="true" t="shared" si="110" ref="S184:S196">R184</f>
        <v>0</v>
      </c>
      <c r="T184" s="179">
        <f aca="true" t="shared" si="111" ref="T184:T196">S184-R184</f>
        <v>0</v>
      </c>
    </row>
    <row r="185" spans="1:20" ht="16.5" customHeight="1">
      <c r="A185" s="171"/>
      <c r="B185" s="172"/>
      <c r="C185" s="173"/>
      <c r="D185" s="181">
        <v>7752</v>
      </c>
      <c r="E185" s="175" t="s">
        <v>257</v>
      </c>
      <c r="F185" s="176"/>
      <c r="G185" s="177">
        <f t="shared" si="103"/>
        <v>0</v>
      </c>
      <c r="H185" s="177">
        <f t="shared" si="104"/>
        <v>0</v>
      </c>
      <c r="I185" s="176"/>
      <c r="J185" s="177"/>
      <c r="K185" s="177"/>
      <c r="L185" s="178">
        <f t="shared" si="105"/>
        <v>0</v>
      </c>
      <c r="M185" s="178">
        <f t="shared" si="106"/>
        <v>0</v>
      </c>
      <c r="N185" s="179">
        <f t="shared" si="107"/>
        <v>0</v>
      </c>
      <c r="O185" s="178"/>
      <c r="P185" s="178">
        <f t="shared" si="108"/>
        <v>0</v>
      </c>
      <c r="Q185" s="179">
        <f t="shared" si="109"/>
        <v>0</v>
      </c>
      <c r="R185" s="180"/>
      <c r="S185" s="179">
        <f t="shared" si="110"/>
        <v>0</v>
      </c>
      <c r="T185" s="179">
        <f t="shared" si="111"/>
        <v>0</v>
      </c>
    </row>
    <row r="186" spans="1:20" ht="16.5" customHeight="1">
      <c r="A186" s="171"/>
      <c r="B186" s="172"/>
      <c r="C186" s="173"/>
      <c r="D186" s="181">
        <v>7753</v>
      </c>
      <c r="E186" s="175" t="s">
        <v>258</v>
      </c>
      <c r="F186" s="176"/>
      <c r="G186" s="177">
        <f t="shared" si="103"/>
        <v>0</v>
      </c>
      <c r="H186" s="177">
        <f t="shared" si="104"/>
        <v>0</v>
      </c>
      <c r="I186" s="176"/>
      <c r="J186" s="177"/>
      <c r="K186" s="177"/>
      <c r="L186" s="178">
        <f t="shared" si="105"/>
        <v>0</v>
      </c>
      <c r="M186" s="178">
        <f t="shared" si="106"/>
        <v>0</v>
      </c>
      <c r="N186" s="179">
        <f t="shared" si="107"/>
        <v>0</v>
      </c>
      <c r="O186" s="178"/>
      <c r="P186" s="178">
        <f t="shared" si="108"/>
        <v>0</v>
      </c>
      <c r="Q186" s="179">
        <f t="shared" si="109"/>
        <v>0</v>
      </c>
      <c r="R186" s="180"/>
      <c r="S186" s="179">
        <f t="shared" si="110"/>
        <v>0</v>
      </c>
      <c r="T186" s="179">
        <f t="shared" si="111"/>
        <v>0</v>
      </c>
    </row>
    <row r="187" spans="1:20" ht="62.25" customHeight="1">
      <c r="A187" s="171"/>
      <c r="B187" s="172"/>
      <c r="C187" s="173"/>
      <c r="D187" s="181">
        <v>7754</v>
      </c>
      <c r="E187" s="217" t="s">
        <v>259</v>
      </c>
      <c r="F187" s="176"/>
      <c r="G187" s="177">
        <f t="shared" si="103"/>
        <v>0</v>
      </c>
      <c r="H187" s="177">
        <f t="shared" si="104"/>
        <v>0</v>
      </c>
      <c r="I187" s="176"/>
      <c r="J187" s="177"/>
      <c r="K187" s="177"/>
      <c r="L187" s="178">
        <f t="shared" si="105"/>
        <v>0</v>
      </c>
      <c r="M187" s="178">
        <f t="shared" si="106"/>
        <v>0</v>
      </c>
      <c r="N187" s="179">
        <f t="shared" si="107"/>
        <v>0</v>
      </c>
      <c r="O187" s="178"/>
      <c r="P187" s="178">
        <f t="shared" si="108"/>
        <v>0</v>
      </c>
      <c r="Q187" s="179">
        <f t="shared" si="109"/>
        <v>0</v>
      </c>
      <c r="R187" s="180"/>
      <c r="S187" s="179">
        <f t="shared" si="110"/>
        <v>0</v>
      </c>
      <c r="T187" s="179">
        <f t="shared" si="111"/>
        <v>0</v>
      </c>
    </row>
    <row r="188" spans="1:20" ht="16.5" customHeight="1">
      <c r="A188" s="171"/>
      <c r="B188" s="172"/>
      <c r="C188" s="173"/>
      <c r="D188" s="181">
        <v>7755</v>
      </c>
      <c r="E188" s="217" t="s">
        <v>260</v>
      </c>
      <c r="F188" s="176"/>
      <c r="G188" s="177">
        <f t="shared" si="103"/>
        <v>0</v>
      </c>
      <c r="H188" s="177">
        <f t="shared" si="104"/>
        <v>0</v>
      </c>
      <c r="I188" s="176"/>
      <c r="J188" s="177"/>
      <c r="K188" s="177"/>
      <c r="L188" s="178">
        <f t="shared" si="105"/>
        <v>0</v>
      </c>
      <c r="M188" s="178">
        <f t="shared" si="106"/>
        <v>0</v>
      </c>
      <c r="N188" s="179">
        <f t="shared" si="107"/>
        <v>0</v>
      </c>
      <c r="O188" s="178"/>
      <c r="P188" s="178">
        <f t="shared" si="108"/>
        <v>0</v>
      </c>
      <c r="Q188" s="179">
        <f t="shared" si="109"/>
        <v>0</v>
      </c>
      <c r="R188" s="180"/>
      <c r="S188" s="179">
        <f t="shared" si="110"/>
        <v>0</v>
      </c>
      <c r="T188" s="179">
        <f t="shared" si="111"/>
        <v>0</v>
      </c>
    </row>
    <row r="189" spans="1:20" ht="30.75" customHeight="1">
      <c r="A189" s="171"/>
      <c r="B189" s="172"/>
      <c r="C189" s="173"/>
      <c r="D189" s="174">
        <v>7756</v>
      </c>
      <c r="E189" s="217" t="s">
        <v>261</v>
      </c>
      <c r="F189" s="176"/>
      <c r="G189" s="177">
        <f t="shared" si="103"/>
        <v>0</v>
      </c>
      <c r="H189" s="177">
        <f t="shared" si="104"/>
        <v>0</v>
      </c>
      <c r="I189" s="176"/>
      <c r="J189" s="177"/>
      <c r="K189" s="177"/>
      <c r="L189" s="178">
        <f t="shared" si="105"/>
        <v>0</v>
      </c>
      <c r="M189" s="178">
        <f t="shared" si="106"/>
        <v>0</v>
      </c>
      <c r="N189" s="179">
        <f t="shared" si="107"/>
        <v>0</v>
      </c>
      <c r="O189" s="178"/>
      <c r="P189" s="178">
        <f t="shared" si="108"/>
        <v>0</v>
      </c>
      <c r="Q189" s="179">
        <f t="shared" si="109"/>
        <v>0</v>
      </c>
      <c r="R189" s="178"/>
      <c r="S189" s="179">
        <f t="shared" si="110"/>
        <v>0</v>
      </c>
      <c r="T189" s="179">
        <f t="shared" si="111"/>
        <v>0</v>
      </c>
    </row>
    <row r="190" spans="1:20" ht="16.5" customHeight="1">
      <c r="A190" s="171"/>
      <c r="B190" s="172"/>
      <c r="C190" s="173"/>
      <c r="D190" s="174">
        <v>7757</v>
      </c>
      <c r="E190" s="175" t="s">
        <v>262</v>
      </c>
      <c r="F190" s="176"/>
      <c r="G190" s="177">
        <f t="shared" si="103"/>
        <v>0</v>
      </c>
      <c r="H190" s="177">
        <f t="shared" si="104"/>
        <v>0</v>
      </c>
      <c r="I190" s="176"/>
      <c r="J190" s="177"/>
      <c r="K190" s="177"/>
      <c r="L190" s="178">
        <f t="shared" si="105"/>
        <v>0</v>
      </c>
      <c r="M190" s="178">
        <f t="shared" si="106"/>
        <v>0</v>
      </c>
      <c r="N190" s="179">
        <f t="shared" si="107"/>
        <v>0</v>
      </c>
      <c r="O190" s="178"/>
      <c r="P190" s="178">
        <f t="shared" si="108"/>
        <v>0</v>
      </c>
      <c r="Q190" s="179">
        <f t="shared" si="109"/>
        <v>0</v>
      </c>
      <c r="R190" s="180"/>
      <c r="S190" s="179">
        <f t="shared" si="110"/>
        <v>0</v>
      </c>
      <c r="T190" s="179">
        <f t="shared" si="111"/>
        <v>0</v>
      </c>
    </row>
    <row r="191" spans="1:20" ht="16.5" customHeight="1">
      <c r="A191" s="171"/>
      <c r="B191" s="172"/>
      <c r="C191" s="173"/>
      <c r="D191" s="174">
        <v>7758</v>
      </c>
      <c r="E191" s="175" t="s">
        <v>263</v>
      </c>
      <c r="F191" s="176"/>
      <c r="G191" s="177">
        <f t="shared" si="103"/>
        <v>0</v>
      </c>
      <c r="H191" s="177">
        <f t="shared" si="104"/>
        <v>0</v>
      </c>
      <c r="I191" s="176"/>
      <c r="J191" s="177"/>
      <c r="K191" s="177"/>
      <c r="L191" s="178">
        <f t="shared" si="105"/>
        <v>0</v>
      </c>
      <c r="M191" s="178">
        <f t="shared" si="106"/>
        <v>0</v>
      </c>
      <c r="N191" s="179">
        <f t="shared" si="107"/>
        <v>0</v>
      </c>
      <c r="O191" s="178"/>
      <c r="P191" s="178">
        <f t="shared" si="108"/>
        <v>0</v>
      </c>
      <c r="Q191" s="179">
        <f t="shared" si="109"/>
        <v>0</v>
      </c>
      <c r="R191" s="180"/>
      <c r="S191" s="179">
        <f t="shared" si="110"/>
        <v>0</v>
      </c>
      <c r="T191" s="179">
        <f t="shared" si="111"/>
        <v>0</v>
      </c>
    </row>
    <row r="192" spans="1:20" ht="16.5" customHeight="1">
      <c r="A192" s="171"/>
      <c r="B192" s="172"/>
      <c r="C192" s="173"/>
      <c r="D192" s="174">
        <v>7761</v>
      </c>
      <c r="E192" s="175" t="s">
        <v>264</v>
      </c>
      <c r="F192" s="176"/>
      <c r="G192" s="177">
        <f t="shared" si="103"/>
        <v>0</v>
      </c>
      <c r="H192" s="177">
        <f t="shared" si="104"/>
        <v>0</v>
      </c>
      <c r="I192" s="176"/>
      <c r="J192" s="177"/>
      <c r="K192" s="177"/>
      <c r="L192" s="178">
        <f t="shared" si="105"/>
        <v>0</v>
      </c>
      <c r="M192" s="178">
        <f t="shared" si="106"/>
        <v>0</v>
      </c>
      <c r="N192" s="179">
        <f t="shared" si="107"/>
        <v>0</v>
      </c>
      <c r="O192" s="178"/>
      <c r="P192" s="178">
        <f t="shared" si="108"/>
        <v>0</v>
      </c>
      <c r="Q192" s="179">
        <f t="shared" si="109"/>
        <v>0</v>
      </c>
      <c r="R192" s="180"/>
      <c r="S192" s="179">
        <f t="shared" si="110"/>
        <v>0</v>
      </c>
      <c r="T192" s="179">
        <f t="shared" si="111"/>
        <v>0</v>
      </c>
    </row>
    <row r="193" spans="1:20" ht="31.5" customHeight="1">
      <c r="A193" s="171"/>
      <c r="B193" s="172"/>
      <c r="C193" s="173"/>
      <c r="D193" s="174">
        <v>7762</v>
      </c>
      <c r="E193" s="197" t="s">
        <v>265</v>
      </c>
      <c r="F193" s="176"/>
      <c r="G193" s="177">
        <f t="shared" si="103"/>
        <v>0</v>
      </c>
      <c r="H193" s="177">
        <f t="shared" si="104"/>
        <v>0</v>
      </c>
      <c r="I193" s="176"/>
      <c r="J193" s="177"/>
      <c r="K193" s="177"/>
      <c r="L193" s="178">
        <f t="shared" si="105"/>
        <v>0</v>
      </c>
      <c r="M193" s="178">
        <f t="shared" si="106"/>
        <v>0</v>
      </c>
      <c r="N193" s="179">
        <f t="shared" si="107"/>
        <v>0</v>
      </c>
      <c r="O193" s="178"/>
      <c r="P193" s="178">
        <f t="shared" si="108"/>
        <v>0</v>
      </c>
      <c r="Q193" s="179">
        <f t="shared" si="109"/>
        <v>0</v>
      </c>
      <c r="R193" s="180"/>
      <c r="S193" s="179">
        <f t="shared" si="110"/>
        <v>0</v>
      </c>
      <c r="T193" s="179">
        <f t="shared" si="111"/>
        <v>0</v>
      </c>
    </row>
    <row r="194" spans="1:20" ht="31.5" customHeight="1">
      <c r="A194" s="171"/>
      <c r="B194" s="218"/>
      <c r="C194" s="173"/>
      <c r="D194" s="174">
        <v>7763</v>
      </c>
      <c r="E194" s="197" t="s">
        <v>266</v>
      </c>
      <c r="F194" s="176"/>
      <c r="G194" s="177">
        <f t="shared" si="103"/>
        <v>0</v>
      </c>
      <c r="H194" s="177">
        <f t="shared" si="104"/>
        <v>0</v>
      </c>
      <c r="I194" s="176"/>
      <c r="J194" s="177"/>
      <c r="K194" s="177"/>
      <c r="L194" s="178">
        <f t="shared" si="105"/>
        <v>0</v>
      </c>
      <c r="M194" s="178">
        <f t="shared" si="106"/>
        <v>0</v>
      </c>
      <c r="N194" s="179">
        <f t="shared" si="107"/>
        <v>0</v>
      </c>
      <c r="O194" s="178"/>
      <c r="P194" s="178">
        <f t="shared" si="108"/>
        <v>0</v>
      </c>
      <c r="Q194" s="179">
        <f t="shared" si="109"/>
        <v>0</v>
      </c>
      <c r="R194" s="180"/>
      <c r="S194" s="179">
        <f t="shared" si="110"/>
        <v>0</v>
      </c>
      <c r="T194" s="179">
        <f t="shared" si="111"/>
        <v>0</v>
      </c>
    </row>
    <row r="195" spans="1:20" ht="45.75" customHeight="1">
      <c r="A195" s="171"/>
      <c r="B195" s="172"/>
      <c r="C195" s="173"/>
      <c r="D195" s="174">
        <v>7764</v>
      </c>
      <c r="E195" s="197" t="s">
        <v>267</v>
      </c>
      <c r="F195" s="176"/>
      <c r="G195" s="177">
        <f t="shared" si="103"/>
        <v>0</v>
      </c>
      <c r="H195" s="177">
        <f t="shared" si="104"/>
        <v>0</v>
      </c>
      <c r="I195" s="176"/>
      <c r="J195" s="177"/>
      <c r="K195" s="177"/>
      <c r="L195" s="178">
        <f t="shared" si="105"/>
        <v>0</v>
      </c>
      <c r="M195" s="178">
        <f t="shared" si="106"/>
        <v>0</v>
      </c>
      <c r="N195" s="179">
        <f t="shared" si="107"/>
        <v>0</v>
      </c>
      <c r="O195" s="178"/>
      <c r="P195" s="178">
        <f t="shared" si="108"/>
        <v>0</v>
      </c>
      <c r="Q195" s="179">
        <f t="shared" si="109"/>
        <v>0</v>
      </c>
      <c r="R195" s="180"/>
      <c r="S195" s="179">
        <f t="shared" si="110"/>
        <v>0</v>
      </c>
      <c r="T195" s="179">
        <f t="shared" si="111"/>
        <v>0</v>
      </c>
    </row>
    <row r="196" spans="1:20" ht="16.5" customHeight="1">
      <c r="A196" s="171"/>
      <c r="B196" s="172"/>
      <c r="C196" s="173"/>
      <c r="D196" s="181">
        <v>7799</v>
      </c>
      <c r="E196" s="175" t="s">
        <v>268</v>
      </c>
      <c r="F196" s="176"/>
      <c r="G196" s="177">
        <f t="shared" si="103"/>
        <v>0</v>
      </c>
      <c r="H196" s="177">
        <f t="shared" si="104"/>
        <v>0</v>
      </c>
      <c r="I196" s="176"/>
      <c r="J196" s="177"/>
      <c r="K196" s="177"/>
      <c r="L196" s="178">
        <f t="shared" si="105"/>
        <v>0</v>
      </c>
      <c r="M196" s="178">
        <f t="shared" si="106"/>
        <v>0</v>
      </c>
      <c r="N196" s="179">
        <f t="shared" si="107"/>
        <v>0</v>
      </c>
      <c r="O196" s="178"/>
      <c r="P196" s="178">
        <f t="shared" si="108"/>
        <v>0</v>
      </c>
      <c r="Q196" s="179">
        <f t="shared" si="109"/>
        <v>0</v>
      </c>
      <c r="R196" s="178"/>
      <c r="S196" s="179">
        <f t="shared" si="110"/>
        <v>0</v>
      </c>
      <c r="T196" s="179">
        <f t="shared" si="111"/>
        <v>0</v>
      </c>
    </row>
    <row r="197" spans="1:20" s="140" customFormat="1" ht="16.5" customHeight="1">
      <c r="A197" s="182"/>
      <c r="B197" s="183"/>
      <c r="C197" s="173">
        <v>7850</v>
      </c>
      <c r="D197" s="184"/>
      <c r="E197" s="187" t="s">
        <v>269</v>
      </c>
      <c r="F197" s="170">
        <f aca="true" t="shared" si="112" ref="F197:T197">SUM(F198:F202)</f>
        <v>0</v>
      </c>
      <c r="G197" s="170">
        <f t="shared" si="112"/>
        <v>0</v>
      </c>
      <c r="H197" s="170">
        <f t="shared" si="112"/>
        <v>0</v>
      </c>
      <c r="I197" s="170">
        <f t="shared" si="112"/>
        <v>0</v>
      </c>
      <c r="J197" s="170">
        <f t="shared" si="112"/>
        <v>0</v>
      </c>
      <c r="K197" s="170">
        <f t="shared" si="112"/>
        <v>0</v>
      </c>
      <c r="L197" s="170">
        <f t="shared" si="112"/>
        <v>0</v>
      </c>
      <c r="M197" s="170">
        <f t="shared" si="112"/>
        <v>0</v>
      </c>
      <c r="N197" s="170">
        <f t="shared" si="112"/>
        <v>0</v>
      </c>
      <c r="O197" s="170">
        <f t="shared" si="112"/>
        <v>0</v>
      </c>
      <c r="P197" s="170">
        <f t="shared" si="112"/>
        <v>0</v>
      </c>
      <c r="Q197" s="170">
        <f t="shared" si="112"/>
        <v>0</v>
      </c>
      <c r="R197" s="170">
        <f t="shared" si="112"/>
        <v>0</v>
      </c>
      <c r="S197" s="170">
        <f t="shared" si="112"/>
        <v>0</v>
      </c>
      <c r="T197" s="170">
        <f t="shared" si="112"/>
        <v>0</v>
      </c>
    </row>
    <row r="198" spans="1:20" ht="16.5" customHeight="1">
      <c r="A198" s="171"/>
      <c r="B198" s="172"/>
      <c r="C198" s="195"/>
      <c r="D198" s="181">
        <v>7851</v>
      </c>
      <c r="E198" s="175" t="s">
        <v>270</v>
      </c>
      <c r="F198" s="176"/>
      <c r="G198" s="177">
        <f>F198</f>
        <v>0</v>
      </c>
      <c r="H198" s="177">
        <f>G198-F198</f>
        <v>0</v>
      </c>
      <c r="I198" s="176"/>
      <c r="J198" s="177"/>
      <c r="K198" s="177"/>
      <c r="L198" s="178">
        <f aca="true" t="shared" si="113" ref="L198:N202">O198+R198</f>
        <v>0</v>
      </c>
      <c r="M198" s="178">
        <f t="shared" si="113"/>
        <v>0</v>
      </c>
      <c r="N198" s="179">
        <f t="shared" si="113"/>
        <v>0</v>
      </c>
      <c r="O198" s="178"/>
      <c r="P198" s="178">
        <f>O198</f>
        <v>0</v>
      </c>
      <c r="Q198" s="179">
        <f>P198-O198</f>
        <v>0</v>
      </c>
      <c r="R198" s="180"/>
      <c r="S198" s="179">
        <f>R198</f>
        <v>0</v>
      </c>
      <c r="T198" s="179">
        <f>S198-R198</f>
        <v>0</v>
      </c>
    </row>
    <row r="199" spans="1:20" ht="16.5" customHeight="1">
      <c r="A199" s="171"/>
      <c r="B199" s="172"/>
      <c r="C199" s="195"/>
      <c r="D199" s="181">
        <v>7852</v>
      </c>
      <c r="E199" s="175" t="s">
        <v>271</v>
      </c>
      <c r="F199" s="176"/>
      <c r="G199" s="177">
        <f>F199</f>
        <v>0</v>
      </c>
      <c r="H199" s="177">
        <f>G199-F199</f>
        <v>0</v>
      </c>
      <c r="I199" s="176"/>
      <c r="J199" s="177"/>
      <c r="K199" s="177"/>
      <c r="L199" s="178">
        <f t="shared" si="113"/>
        <v>0</v>
      </c>
      <c r="M199" s="178">
        <f t="shared" si="113"/>
        <v>0</v>
      </c>
      <c r="N199" s="179">
        <f t="shared" si="113"/>
        <v>0</v>
      </c>
      <c r="O199" s="178"/>
      <c r="P199" s="178">
        <f>O199</f>
        <v>0</v>
      </c>
      <c r="Q199" s="179">
        <f>P199-O199</f>
        <v>0</v>
      </c>
      <c r="R199" s="180"/>
      <c r="S199" s="179">
        <f>R199</f>
        <v>0</v>
      </c>
      <c r="T199" s="179">
        <f>S199-R199</f>
        <v>0</v>
      </c>
    </row>
    <row r="200" spans="1:20" s="223" customFormat="1" ht="31.5" customHeight="1">
      <c r="A200" s="219"/>
      <c r="B200" s="172"/>
      <c r="C200" s="220"/>
      <c r="D200" s="221">
        <v>7853</v>
      </c>
      <c r="E200" s="197" t="s">
        <v>272</v>
      </c>
      <c r="F200" s="222"/>
      <c r="G200" s="177">
        <f>F200</f>
        <v>0</v>
      </c>
      <c r="H200" s="177">
        <f>G200-F200</f>
        <v>0</v>
      </c>
      <c r="I200" s="176"/>
      <c r="J200" s="177"/>
      <c r="K200" s="177"/>
      <c r="L200" s="178">
        <f t="shared" si="113"/>
        <v>0</v>
      </c>
      <c r="M200" s="178">
        <f t="shared" si="113"/>
        <v>0</v>
      </c>
      <c r="N200" s="179">
        <f t="shared" si="113"/>
        <v>0</v>
      </c>
      <c r="O200" s="178"/>
      <c r="P200" s="178">
        <f>O200</f>
        <v>0</v>
      </c>
      <c r="Q200" s="179">
        <f>P200-O200</f>
        <v>0</v>
      </c>
      <c r="R200" s="180"/>
      <c r="S200" s="179">
        <f>R200</f>
        <v>0</v>
      </c>
      <c r="T200" s="179">
        <f>S200-R200</f>
        <v>0</v>
      </c>
    </row>
    <row r="201" spans="1:20" ht="16.5" customHeight="1">
      <c r="A201" s="171"/>
      <c r="B201" s="172"/>
      <c r="C201" s="195"/>
      <c r="D201" s="181">
        <v>7854</v>
      </c>
      <c r="E201" s="175" t="s">
        <v>273</v>
      </c>
      <c r="F201" s="176"/>
      <c r="G201" s="177">
        <f>F201</f>
        <v>0</v>
      </c>
      <c r="H201" s="177">
        <f>G201-F201</f>
        <v>0</v>
      </c>
      <c r="I201" s="176"/>
      <c r="J201" s="177"/>
      <c r="K201" s="177"/>
      <c r="L201" s="178">
        <f t="shared" si="113"/>
        <v>0</v>
      </c>
      <c r="M201" s="178">
        <f t="shared" si="113"/>
        <v>0</v>
      </c>
      <c r="N201" s="179">
        <f t="shared" si="113"/>
        <v>0</v>
      </c>
      <c r="O201" s="178"/>
      <c r="P201" s="178">
        <f>O201</f>
        <v>0</v>
      </c>
      <c r="Q201" s="179">
        <f>P201-O201</f>
        <v>0</v>
      </c>
      <c r="R201" s="180"/>
      <c r="S201" s="179">
        <f>R201</f>
        <v>0</v>
      </c>
      <c r="T201" s="179">
        <f>S201-R201</f>
        <v>0</v>
      </c>
    </row>
    <row r="202" spans="1:20" ht="16.5" customHeight="1">
      <c r="A202" s="171"/>
      <c r="B202" s="172"/>
      <c r="C202" s="195"/>
      <c r="D202" s="181">
        <v>7899</v>
      </c>
      <c r="E202" s="175" t="s">
        <v>115</v>
      </c>
      <c r="F202" s="176"/>
      <c r="G202" s="177">
        <f>F202</f>
        <v>0</v>
      </c>
      <c r="H202" s="177">
        <f>G202-F202</f>
        <v>0</v>
      </c>
      <c r="I202" s="176"/>
      <c r="J202" s="177"/>
      <c r="K202" s="177"/>
      <c r="L202" s="178">
        <f t="shared" si="113"/>
        <v>0</v>
      </c>
      <c r="M202" s="178">
        <f t="shared" si="113"/>
        <v>0</v>
      </c>
      <c r="N202" s="179">
        <f t="shared" si="113"/>
        <v>0</v>
      </c>
      <c r="O202" s="178"/>
      <c r="P202" s="178">
        <f>O202</f>
        <v>0</v>
      </c>
      <c r="Q202" s="179">
        <f>P202-O202</f>
        <v>0</v>
      </c>
      <c r="R202" s="180"/>
      <c r="S202" s="179">
        <f>R202</f>
        <v>0</v>
      </c>
      <c r="T202" s="179">
        <f>S202-R202</f>
        <v>0</v>
      </c>
    </row>
    <row r="203" spans="1:20" s="140" customFormat="1" ht="16.5" customHeight="1">
      <c r="A203" s="182"/>
      <c r="B203" s="183"/>
      <c r="C203" s="173">
        <v>7950</v>
      </c>
      <c r="D203" s="184"/>
      <c r="E203" s="187" t="s">
        <v>274</v>
      </c>
      <c r="F203" s="170">
        <f aca="true" t="shared" si="114" ref="F203:T203">SUM(F204:F208)</f>
        <v>0</v>
      </c>
      <c r="G203" s="170">
        <f t="shared" si="114"/>
        <v>0</v>
      </c>
      <c r="H203" s="170">
        <f t="shared" si="114"/>
        <v>0</v>
      </c>
      <c r="I203" s="170">
        <f t="shared" si="114"/>
        <v>0</v>
      </c>
      <c r="J203" s="170">
        <f t="shared" si="114"/>
        <v>0</v>
      </c>
      <c r="K203" s="170">
        <f t="shared" si="114"/>
        <v>0</v>
      </c>
      <c r="L203" s="170">
        <f t="shared" si="114"/>
        <v>0</v>
      </c>
      <c r="M203" s="170">
        <f t="shared" si="114"/>
        <v>0</v>
      </c>
      <c r="N203" s="170">
        <f t="shared" si="114"/>
        <v>0</v>
      </c>
      <c r="O203" s="170">
        <f t="shared" si="114"/>
        <v>0</v>
      </c>
      <c r="P203" s="170">
        <f t="shared" si="114"/>
        <v>0</v>
      </c>
      <c r="Q203" s="170">
        <f t="shared" si="114"/>
        <v>0</v>
      </c>
      <c r="R203" s="170">
        <f t="shared" si="114"/>
        <v>0</v>
      </c>
      <c r="S203" s="170">
        <f t="shared" si="114"/>
        <v>0</v>
      </c>
      <c r="T203" s="170">
        <f t="shared" si="114"/>
        <v>0</v>
      </c>
    </row>
    <row r="204" spans="1:20" ht="16.5" customHeight="1">
      <c r="A204" s="171"/>
      <c r="B204" s="172"/>
      <c r="C204" s="173"/>
      <c r="D204" s="174">
        <v>7951</v>
      </c>
      <c r="E204" s="175" t="s">
        <v>275</v>
      </c>
      <c r="F204" s="177"/>
      <c r="G204" s="177">
        <f>F204</f>
        <v>0</v>
      </c>
      <c r="H204" s="177">
        <f>G204-F204</f>
        <v>0</v>
      </c>
      <c r="I204" s="177"/>
      <c r="J204" s="177"/>
      <c r="K204" s="177"/>
      <c r="L204" s="179">
        <f aca="true" t="shared" si="115" ref="L204:N208">O204+R204</f>
        <v>0</v>
      </c>
      <c r="M204" s="179">
        <f t="shared" si="115"/>
        <v>0</v>
      </c>
      <c r="N204" s="179">
        <f t="shared" si="115"/>
        <v>0</v>
      </c>
      <c r="O204" s="179"/>
      <c r="P204" s="179">
        <f>O204</f>
        <v>0</v>
      </c>
      <c r="Q204" s="179">
        <f>P204-O204</f>
        <v>0</v>
      </c>
      <c r="R204" s="189"/>
      <c r="S204" s="179">
        <f>R204</f>
        <v>0</v>
      </c>
      <c r="T204" s="179">
        <f>S204-R204</f>
        <v>0</v>
      </c>
    </row>
    <row r="205" spans="1:20" ht="16.5" customHeight="1">
      <c r="A205" s="171"/>
      <c r="B205" s="172"/>
      <c r="C205" s="173"/>
      <c r="D205" s="174">
        <v>7952</v>
      </c>
      <c r="E205" s="175" t="s">
        <v>276</v>
      </c>
      <c r="F205" s="177"/>
      <c r="G205" s="177">
        <f>F205</f>
        <v>0</v>
      </c>
      <c r="H205" s="177">
        <f>G205-F205</f>
        <v>0</v>
      </c>
      <c r="I205" s="177"/>
      <c r="J205" s="177"/>
      <c r="K205" s="177"/>
      <c r="L205" s="179">
        <f t="shared" si="115"/>
        <v>0</v>
      </c>
      <c r="M205" s="179">
        <f t="shared" si="115"/>
        <v>0</v>
      </c>
      <c r="N205" s="179">
        <f t="shared" si="115"/>
        <v>0</v>
      </c>
      <c r="O205" s="179"/>
      <c r="P205" s="179">
        <f>O205</f>
        <v>0</v>
      </c>
      <c r="Q205" s="179">
        <f>P205-O205</f>
        <v>0</v>
      </c>
      <c r="R205" s="189"/>
      <c r="S205" s="179">
        <f>R205</f>
        <v>0</v>
      </c>
      <c r="T205" s="179">
        <f>S205-R205</f>
        <v>0</v>
      </c>
    </row>
    <row r="206" spans="1:20" ht="16.5" customHeight="1">
      <c r="A206" s="171"/>
      <c r="B206" s="172"/>
      <c r="C206" s="173"/>
      <c r="D206" s="174">
        <v>7953</v>
      </c>
      <c r="E206" s="175" t="s">
        <v>277</v>
      </c>
      <c r="F206" s="177"/>
      <c r="G206" s="177">
        <f>F206</f>
        <v>0</v>
      </c>
      <c r="H206" s="177">
        <f>G206-F206</f>
        <v>0</v>
      </c>
      <c r="I206" s="177"/>
      <c r="J206" s="177"/>
      <c r="K206" s="177"/>
      <c r="L206" s="179">
        <f t="shared" si="115"/>
        <v>0</v>
      </c>
      <c r="M206" s="179">
        <f t="shared" si="115"/>
        <v>0</v>
      </c>
      <c r="N206" s="179">
        <f t="shared" si="115"/>
        <v>0</v>
      </c>
      <c r="O206" s="179"/>
      <c r="P206" s="179">
        <f>O206</f>
        <v>0</v>
      </c>
      <c r="Q206" s="179">
        <f>P206-O206</f>
        <v>0</v>
      </c>
      <c r="R206" s="189"/>
      <c r="S206" s="179">
        <f>R206</f>
        <v>0</v>
      </c>
      <c r="T206" s="179">
        <f>S206-R206</f>
        <v>0</v>
      </c>
    </row>
    <row r="207" spans="1:20" ht="16.5" customHeight="1">
      <c r="A207" s="171"/>
      <c r="B207" s="172"/>
      <c r="C207" s="173"/>
      <c r="D207" s="174">
        <v>7954</v>
      </c>
      <c r="E207" s="175" t="s">
        <v>278</v>
      </c>
      <c r="F207" s="176"/>
      <c r="G207" s="177">
        <f>F207</f>
        <v>0</v>
      </c>
      <c r="H207" s="177">
        <f>G207-F207</f>
        <v>0</v>
      </c>
      <c r="I207" s="176"/>
      <c r="J207" s="177"/>
      <c r="K207" s="177"/>
      <c r="L207" s="178">
        <f t="shared" si="115"/>
        <v>0</v>
      </c>
      <c r="M207" s="178">
        <f t="shared" si="115"/>
        <v>0</v>
      </c>
      <c r="N207" s="179">
        <f t="shared" si="115"/>
        <v>0</v>
      </c>
      <c r="O207" s="178"/>
      <c r="P207" s="178">
        <f>O207</f>
        <v>0</v>
      </c>
      <c r="Q207" s="179">
        <f>P207-O207</f>
        <v>0</v>
      </c>
      <c r="R207" s="180"/>
      <c r="S207" s="179">
        <f>R207</f>
        <v>0</v>
      </c>
      <c r="T207" s="179">
        <f>S207-R207</f>
        <v>0</v>
      </c>
    </row>
    <row r="208" spans="1:20" ht="16.5" customHeight="1">
      <c r="A208" s="171"/>
      <c r="B208" s="172"/>
      <c r="C208" s="173"/>
      <c r="D208" s="174">
        <v>7999</v>
      </c>
      <c r="E208" s="175" t="s">
        <v>115</v>
      </c>
      <c r="F208" s="176">
        <v>0</v>
      </c>
      <c r="G208" s="177">
        <f>F208</f>
        <v>0</v>
      </c>
      <c r="H208" s="177">
        <f>G208-F208</f>
        <v>0</v>
      </c>
      <c r="I208" s="176"/>
      <c r="J208" s="177"/>
      <c r="K208" s="177"/>
      <c r="L208" s="178">
        <f t="shared" si="115"/>
        <v>0</v>
      </c>
      <c r="M208" s="178">
        <f t="shared" si="115"/>
        <v>0</v>
      </c>
      <c r="N208" s="179">
        <f t="shared" si="115"/>
        <v>0</v>
      </c>
      <c r="O208" s="178"/>
      <c r="P208" s="178">
        <f>O208</f>
        <v>0</v>
      </c>
      <c r="Q208" s="179">
        <f>P208-O208</f>
        <v>0</v>
      </c>
      <c r="R208" s="180"/>
      <c r="S208" s="179">
        <f>R208</f>
        <v>0</v>
      </c>
      <c r="T208" s="179">
        <f>S208-R208</f>
        <v>0</v>
      </c>
    </row>
    <row r="209" spans="1:20" ht="16.5" customHeight="1">
      <c r="A209" s="171"/>
      <c r="B209" s="172"/>
      <c r="C209" s="173">
        <v>8000</v>
      </c>
      <c r="D209" s="174"/>
      <c r="E209" s="202" t="s">
        <v>317</v>
      </c>
      <c r="F209" s="176"/>
      <c r="G209" s="176"/>
      <c r="H209" s="176"/>
      <c r="I209" s="176"/>
      <c r="J209" s="176"/>
      <c r="K209" s="176"/>
      <c r="L209" s="178"/>
      <c r="M209" s="178"/>
      <c r="N209" s="178"/>
      <c r="O209" s="178"/>
      <c r="P209" s="178"/>
      <c r="Q209" s="178"/>
      <c r="R209" s="180"/>
      <c r="S209" s="178"/>
      <c r="T209" s="178"/>
    </row>
    <row r="210" spans="1:20" ht="36" customHeight="1">
      <c r="A210" s="171"/>
      <c r="B210" s="172"/>
      <c r="C210" s="173"/>
      <c r="D210" s="174">
        <v>8006</v>
      </c>
      <c r="E210" s="287" t="s">
        <v>318</v>
      </c>
      <c r="F210" s="176"/>
      <c r="G210" s="176"/>
      <c r="H210" s="176"/>
      <c r="I210" s="176"/>
      <c r="J210" s="176"/>
      <c r="K210" s="176"/>
      <c r="L210" s="178"/>
      <c r="M210" s="178"/>
      <c r="N210" s="178"/>
      <c r="O210" s="178"/>
      <c r="P210" s="178"/>
      <c r="Q210" s="178"/>
      <c r="R210" s="180"/>
      <c r="S210" s="178"/>
      <c r="T210" s="178"/>
    </row>
    <row r="211" spans="1:20" ht="16.5" customHeight="1">
      <c r="A211" s="171"/>
      <c r="B211" s="172"/>
      <c r="C211" s="195"/>
      <c r="D211" s="174">
        <v>8049</v>
      </c>
      <c r="E211" s="202" t="s">
        <v>284</v>
      </c>
      <c r="F211" s="176"/>
      <c r="G211" s="176"/>
      <c r="H211" s="176"/>
      <c r="I211" s="176"/>
      <c r="J211" s="176"/>
      <c r="K211" s="176"/>
      <c r="L211" s="178"/>
      <c r="M211" s="178"/>
      <c r="N211" s="178"/>
      <c r="O211" s="178"/>
      <c r="P211" s="178"/>
      <c r="Q211" s="178"/>
      <c r="R211" s="178"/>
      <c r="S211" s="178"/>
      <c r="T211" s="178"/>
    </row>
    <row r="212" spans="1:20" s="140" customFormat="1" ht="16.5" customHeight="1">
      <c r="A212" s="182"/>
      <c r="B212" s="172"/>
      <c r="C212" s="173">
        <v>9000</v>
      </c>
      <c r="D212" s="184"/>
      <c r="E212" s="224" t="s">
        <v>279</v>
      </c>
      <c r="F212" s="170">
        <f aca="true" t="shared" si="116" ref="F212:T212">SUM(F213:F217)</f>
        <v>0</v>
      </c>
      <c r="G212" s="170">
        <f t="shared" si="116"/>
        <v>0</v>
      </c>
      <c r="H212" s="170">
        <f t="shared" si="116"/>
        <v>0</v>
      </c>
      <c r="I212" s="170">
        <f t="shared" si="116"/>
        <v>0</v>
      </c>
      <c r="J212" s="170">
        <f t="shared" si="116"/>
        <v>0</v>
      </c>
      <c r="K212" s="170">
        <f t="shared" si="116"/>
        <v>0</v>
      </c>
      <c r="L212" s="170">
        <f t="shared" si="116"/>
        <v>0</v>
      </c>
      <c r="M212" s="170">
        <f t="shared" si="116"/>
        <v>0</v>
      </c>
      <c r="N212" s="170">
        <f t="shared" si="116"/>
        <v>0</v>
      </c>
      <c r="O212" s="170">
        <f t="shared" si="116"/>
        <v>0</v>
      </c>
      <c r="P212" s="170">
        <f t="shared" si="116"/>
        <v>0</v>
      </c>
      <c r="Q212" s="170">
        <f t="shared" si="116"/>
        <v>0</v>
      </c>
      <c r="R212" s="170">
        <f t="shared" si="116"/>
        <v>0</v>
      </c>
      <c r="S212" s="170">
        <f t="shared" si="116"/>
        <v>0</v>
      </c>
      <c r="T212" s="170">
        <f t="shared" si="116"/>
        <v>0</v>
      </c>
    </row>
    <row r="213" spans="1:20" ht="16.5" customHeight="1">
      <c r="A213" s="171"/>
      <c r="B213" s="172"/>
      <c r="C213" s="173"/>
      <c r="D213" s="174">
        <v>9001</v>
      </c>
      <c r="E213" s="225" t="s">
        <v>280</v>
      </c>
      <c r="F213" s="176"/>
      <c r="G213" s="177">
        <f>F213</f>
        <v>0</v>
      </c>
      <c r="H213" s="177">
        <f>G213-F213</f>
        <v>0</v>
      </c>
      <c r="I213" s="176"/>
      <c r="J213" s="177"/>
      <c r="K213" s="177"/>
      <c r="L213" s="178">
        <f aca="true" t="shared" si="117" ref="L213:N217">O213+R213</f>
        <v>0</v>
      </c>
      <c r="M213" s="178">
        <f t="shared" si="117"/>
        <v>0</v>
      </c>
      <c r="N213" s="179">
        <f t="shared" si="117"/>
        <v>0</v>
      </c>
      <c r="O213" s="178"/>
      <c r="P213" s="178">
        <f>O213</f>
        <v>0</v>
      </c>
      <c r="Q213" s="179">
        <f>P213-O213</f>
        <v>0</v>
      </c>
      <c r="R213" s="180"/>
      <c r="S213" s="179">
        <f>R213</f>
        <v>0</v>
      </c>
      <c r="T213" s="179">
        <f>S213-R213</f>
        <v>0</v>
      </c>
    </row>
    <row r="214" spans="1:20" ht="33" customHeight="1">
      <c r="A214" s="171"/>
      <c r="B214" s="172"/>
      <c r="C214" s="173"/>
      <c r="D214" s="174">
        <v>9002</v>
      </c>
      <c r="E214" s="225" t="s">
        <v>281</v>
      </c>
      <c r="F214" s="176"/>
      <c r="G214" s="177">
        <f>F214</f>
        <v>0</v>
      </c>
      <c r="H214" s="177">
        <f>G214-F214</f>
        <v>0</v>
      </c>
      <c r="I214" s="176"/>
      <c r="J214" s="177"/>
      <c r="K214" s="177"/>
      <c r="L214" s="178">
        <f t="shared" si="117"/>
        <v>0</v>
      </c>
      <c r="M214" s="178">
        <f t="shared" si="117"/>
        <v>0</v>
      </c>
      <c r="N214" s="179">
        <f t="shared" si="117"/>
        <v>0</v>
      </c>
      <c r="O214" s="178"/>
      <c r="P214" s="178">
        <f>O214</f>
        <v>0</v>
      </c>
      <c r="Q214" s="179">
        <f>P214-O214</f>
        <v>0</v>
      </c>
      <c r="R214" s="180"/>
      <c r="S214" s="179">
        <f>R214</f>
        <v>0</v>
      </c>
      <c r="T214" s="179">
        <f>S214-R214</f>
        <v>0</v>
      </c>
    </row>
    <row r="215" spans="1:20" ht="16.5" customHeight="1">
      <c r="A215" s="171"/>
      <c r="B215" s="172"/>
      <c r="C215" s="173"/>
      <c r="D215" s="174">
        <v>9003</v>
      </c>
      <c r="E215" s="225" t="s">
        <v>282</v>
      </c>
      <c r="F215" s="176"/>
      <c r="G215" s="177">
        <f>F215</f>
        <v>0</v>
      </c>
      <c r="H215" s="177">
        <f>G215-F215</f>
        <v>0</v>
      </c>
      <c r="I215" s="176"/>
      <c r="J215" s="177"/>
      <c r="K215" s="177"/>
      <c r="L215" s="178">
        <f t="shared" si="117"/>
        <v>0</v>
      </c>
      <c r="M215" s="178">
        <f t="shared" si="117"/>
        <v>0</v>
      </c>
      <c r="N215" s="179">
        <f t="shared" si="117"/>
        <v>0</v>
      </c>
      <c r="O215" s="178"/>
      <c r="P215" s="178">
        <f>O215</f>
        <v>0</v>
      </c>
      <c r="Q215" s="179">
        <f>P215-O215</f>
        <v>0</v>
      </c>
      <c r="R215" s="180"/>
      <c r="S215" s="179">
        <f>R215</f>
        <v>0</v>
      </c>
      <c r="T215" s="179">
        <f>S215-R215</f>
        <v>0</v>
      </c>
    </row>
    <row r="216" spans="1:20" ht="33" customHeight="1">
      <c r="A216" s="171"/>
      <c r="B216" s="172"/>
      <c r="C216" s="173"/>
      <c r="D216" s="174">
        <v>9004</v>
      </c>
      <c r="E216" s="225" t="s">
        <v>283</v>
      </c>
      <c r="F216" s="176"/>
      <c r="G216" s="177">
        <f>F216</f>
        <v>0</v>
      </c>
      <c r="H216" s="177">
        <f>G216-F216</f>
        <v>0</v>
      </c>
      <c r="I216" s="176"/>
      <c r="J216" s="177"/>
      <c r="K216" s="177"/>
      <c r="L216" s="178">
        <f t="shared" si="117"/>
        <v>0</v>
      </c>
      <c r="M216" s="178">
        <f t="shared" si="117"/>
        <v>0</v>
      </c>
      <c r="N216" s="179">
        <f t="shared" si="117"/>
        <v>0</v>
      </c>
      <c r="O216" s="178"/>
      <c r="P216" s="178">
        <f>O216</f>
        <v>0</v>
      </c>
      <c r="Q216" s="179">
        <f>P216-O216</f>
        <v>0</v>
      </c>
      <c r="R216" s="180"/>
      <c r="S216" s="179">
        <f>R216</f>
        <v>0</v>
      </c>
      <c r="T216" s="179">
        <f>S216-R216</f>
        <v>0</v>
      </c>
    </row>
    <row r="217" spans="1:20" ht="16.5" customHeight="1">
      <c r="A217" s="171"/>
      <c r="B217" s="172"/>
      <c r="C217" s="173"/>
      <c r="D217" s="174">
        <v>9049</v>
      </c>
      <c r="E217" s="225" t="s">
        <v>284</v>
      </c>
      <c r="F217" s="176"/>
      <c r="G217" s="177">
        <f>F217</f>
        <v>0</v>
      </c>
      <c r="H217" s="177">
        <f>G217-F217</f>
        <v>0</v>
      </c>
      <c r="I217" s="176"/>
      <c r="J217" s="177"/>
      <c r="K217" s="177"/>
      <c r="L217" s="178">
        <f t="shared" si="117"/>
        <v>0</v>
      </c>
      <c r="M217" s="178">
        <f t="shared" si="117"/>
        <v>0</v>
      </c>
      <c r="N217" s="179">
        <f t="shared" si="117"/>
        <v>0</v>
      </c>
      <c r="O217" s="178"/>
      <c r="P217" s="178">
        <f>O217</f>
        <v>0</v>
      </c>
      <c r="Q217" s="179">
        <f>P217-O217</f>
        <v>0</v>
      </c>
      <c r="R217" s="180"/>
      <c r="S217" s="179">
        <f>R217</f>
        <v>0</v>
      </c>
      <c r="T217" s="179">
        <f>S217-R217</f>
        <v>0</v>
      </c>
    </row>
    <row r="218" spans="1:20" s="140" customFormat="1" ht="16.5" customHeight="1">
      <c r="A218" s="182"/>
      <c r="B218" s="172"/>
      <c r="C218" s="173">
        <v>9050</v>
      </c>
      <c r="D218" s="226"/>
      <c r="E218" s="224" t="s">
        <v>285</v>
      </c>
      <c r="F218" s="170">
        <f aca="true" t="shared" si="118" ref="F218:T218">SUM(F219:F233)</f>
        <v>0</v>
      </c>
      <c r="G218" s="170">
        <f t="shared" si="118"/>
        <v>0</v>
      </c>
      <c r="H218" s="170">
        <f t="shared" si="118"/>
        <v>0</v>
      </c>
      <c r="I218" s="170">
        <f t="shared" si="118"/>
        <v>0</v>
      </c>
      <c r="J218" s="170">
        <f t="shared" si="118"/>
        <v>0</v>
      </c>
      <c r="K218" s="170">
        <f t="shared" si="118"/>
        <v>0</v>
      </c>
      <c r="L218" s="170">
        <f t="shared" si="118"/>
        <v>0</v>
      </c>
      <c r="M218" s="170">
        <f t="shared" si="118"/>
        <v>0</v>
      </c>
      <c r="N218" s="170">
        <f t="shared" si="118"/>
        <v>0</v>
      </c>
      <c r="O218" s="170">
        <f t="shared" si="118"/>
        <v>0</v>
      </c>
      <c r="P218" s="170">
        <f t="shared" si="118"/>
        <v>0</v>
      </c>
      <c r="Q218" s="170">
        <f t="shared" si="118"/>
        <v>0</v>
      </c>
      <c r="R218" s="170">
        <f t="shared" si="118"/>
        <v>0</v>
      </c>
      <c r="S218" s="170">
        <f t="shared" si="118"/>
        <v>0</v>
      </c>
      <c r="T218" s="170">
        <f t="shared" si="118"/>
        <v>0</v>
      </c>
    </row>
    <row r="219" spans="1:20" ht="16.5" customHeight="1">
      <c r="A219" s="171"/>
      <c r="B219" s="172"/>
      <c r="C219" s="173"/>
      <c r="D219" s="174">
        <v>9051</v>
      </c>
      <c r="E219" s="227" t="s">
        <v>219</v>
      </c>
      <c r="F219" s="176"/>
      <c r="G219" s="177">
        <f aca="true" t="shared" si="119" ref="G219:G233">F219</f>
        <v>0</v>
      </c>
      <c r="H219" s="177">
        <f aca="true" t="shared" si="120" ref="H219:H233">G219-F219</f>
        <v>0</v>
      </c>
      <c r="I219" s="176"/>
      <c r="J219" s="177"/>
      <c r="K219" s="177"/>
      <c r="L219" s="178">
        <f aca="true" t="shared" si="121" ref="L219:L233">O219+R219</f>
        <v>0</v>
      </c>
      <c r="M219" s="178">
        <f aca="true" t="shared" si="122" ref="M219:M233">P219+S219</f>
        <v>0</v>
      </c>
      <c r="N219" s="179">
        <f aca="true" t="shared" si="123" ref="N219:N233">Q219+T219</f>
        <v>0</v>
      </c>
      <c r="O219" s="178"/>
      <c r="P219" s="178">
        <f aca="true" t="shared" si="124" ref="P219:P233">O219</f>
        <v>0</v>
      </c>
      <c r="Q219" s="179">
        <f aca="true" t="shared" si="125" ref="Q219:Q233">P219-O219</f>
        <v>0</v>
      </c>
      <c r="R219" s="180"/>
      <c r="S219" s="179">
        <f aca="true" t="shared" si="126" ref="S219:S233">R219</f>
        <v>0</v>
      </c>
      <c r="T219" s="179">
        <f aca="true" t="shared" si="127" ref="T219:T233">S219-R219</f>
        <v>0</v>
      </c>
    </row>
    <row r="220" spans="1:20" ht="16.5" customHeight="1">
      <c r="A220" s="171"/>
      <c r="B220" s="228"/>
      <c r="C220" s="173"/>
      <c r="D220" s="174">
        <v>9052</v>
      </c>
      <c r="E220" s="227" t="s">
        <v>286</v>
      </c>
      <c r="F220" s="176"/>
      <c r="G220" s="177">
        <f t="shared" si="119"/>
        <v>0</v>
      </c>
      <c r="H220" s="177">
        <f t="shared" si="120"/>
        <v>0</v>
      </c>
      <c r="I220" s="176"/>
      <c r="J220" s="177"/>
      <c r="K220" s="177"/>
      <c r="L220" s="178">
        <f t="shared" si="121"/>
        <v>0</v>
      </c>
      <c r="M220" s="178">
        <f t="shared" si="122"/>
        <v>0</v>
      </c>
      <c r="N220" s="179">
        <f t="shared" si="123"/>
        <v>0</v>
      </c>
      <c r="O220" s="178"/>
      <c r="P220" s="178">
        <f t="shared" si="124"/>
        <v>0</v>
      </c>
      <c r="Q220" s="179">
        <f t="shared" si="125"/>
        <v>0</v>
      </c>
      <c r="R220" s="180"/>
      <c r="S220" s="179">
        <f t="shared" si="126"/>
        <v>0</v>
      </c>
      <c r="T220" s="179">
        <f t="shared" si="127"/>
        <v>0</v>
      </c>
    </row>
    <row r="221" spans="1:20" ht="16.5" customHeight="1">
      <c r="A221" s="171"/>
      <c r="B221" s="195"/>
      <c r="C221" s="173"/>
      <c r="D221" s="174">
        <v>9053</v>
      </c>
      <c r="E221" s="227" t="s">
        <v>221</v>
      </c>
      <c r="F221" s="176"/>
      <c r="G221" s="177">
        <f t="shared" si="119"/>
        <v>0</v>
      </c>
      <c r="H221" s="177">
        <f t="shared" si="120"/>
        <v>0</v>
      </c>
      <c r="I221" s="176"/>
      <c r="J221" s="177"/>
      <c r="K221" s="177"/>
      <c r="L221" s="178">
        <f t="shared" si="121"/>
        <v>0</v>
      </c>
      <c r="M221" s="178">
        <f t="shared" si="122"/>
        <v>0</v>
      </c>
      <c r="N221" s="179">
        <f t="shared" si="123"/>
        <v>0</v>
      </c>
      <c r="O221" s="178"/>
      <c r="P221" s="178">
        <f t="shared" si="124"/>
        <v>0</v>
      </c>
      <c r="Q221" s="179">
        <f t="shared" si="125"/>
        <v>0</v>
      </c>
      <c r="R221" s="180"/>
      <c r="S221" s="179">
        <f t="shared" si="126"/>
        <v>0</v>
      </c>
      <c r="T221" s="179">
        <f t="shared" si="127"/>
        <v>0</v>
      </c>
    </row>
    <row r="222" spans="1:20" ht="16.5" customHeight="1">
      <c r="A222" s="171"/>
      <c r="B222" s="172"/>
      <c r="C222" s="173"/>
      <c r="D222" s="174">
        <v>9054</v>
      </c>
      <c r="E222" s="227" t="s">
        <v>287</v>
      </c>
      <c r="F222" s="176"/>
      <c r="G222" s="177">
        <f t="shared" si="119"/>
        <v>0</v>
      </c>
      <c r="H222" s="177">
        <f t="shared" si="120"/>
        <v>0</v>
      </c>
      <c r="I222" s="176"/>
      <c r="J222" s="177"/>
      <c r="K222" s="177"/>
      <c r="L222" s="178">
        <f t="shared" si="121"/>
        <v>0</v>
      </c>
      <c r="M222" s="178">
        <f t="shared" si="122"/>
        <v>0</v>
      </c>
      <c r="N222" s="179">
        <f t="shared" si="123"/>
        <v>0</v>
      </c>
      <c r="O222" s="178"/>
      <c r="P222" s="178">
        <f t="shared" si="124"/>
        <v>0</v>
      </c>
      <c r="Q222" s="179">
        <f t="shared" si="125"/>
        <v>0</v>
      </c>
      <c r="R222" s="180"/>
      <c r="S222" s="179">
        <f t="shared" si="126"/>
        <v>0</v>
      </c>
      <c r="T222" s="179">
        <f t="shared" si="127"/>
        <v>0</v>
      </c>
    </row>
    <row r="223" spans="1:20" ht="16.5" customHeight="1">
      <c r="A223" s="171"/>
      <c r="B223" s="172"/>
      <c r="C223" s="173"/>
      <c r="D223" s="174">
        <v>9055</v>
      </c>
      <c r="E223" s="227" t="s">
        <v>288</v>
      </c>
      <c r="F223" s="176"/>
      <c r="G223" s="177">
        <f t="shared" si="119"/>
        <v>0</v>
      </c>
      <c r="H223" s="177">
        <f t="shared" si="120"/>
        <v>0</v>
      </c>
      <c r="I223" s="176"/>
      <c r="J223" s="177"/>
      <c r="K223" s="177"/>
      <c r="L223" s="178">
        <f t="shared" si="121"/>
        <v>0</v>
      </c>
      <c r="M223" s="178">
        <f t="shared" si="122"/>
        <v>0</v>
      </c>
      <c r="N223" s="179">
        <f t="shared" si="123"/>
        <v>0</v>
      </c>
      <c r="O223" s="178"/>
      <c r="P223" s="178">
        <f t="shared" si="124"/>
        <v>0</v>
      </c>
      <c r="Q223" s="179">
        <f t="shared" si="125"/>
        <v>0</v>
      </c>
      <c r="R223" s="180"/>
      <c r="S223" s="179">
        <f t="shared" si="126"/>
        <v>0</v>
      </c>
      <c r="T223" s="179">
        <f t="shared" si="127"/>
        <v>0</v>
      </c>
    </row>
    <row r="224" spans="1:20" ht="16.5" customHeight="1">
      <c r="A224" s="171"/>
      <c r="B224" s="172"/>
      <c r="C224" s="173"/>
      <c r="D224" s="174">
        <v>9056</v>
      </c>
      <c r="E224" s="227" t="s">
        <v>223</v>
      </c>
      <c r="F224" s="198"/>
      <c r="G224" s="177">
        <f t="shared" si="119"/>
        <v>0</v>
      </c>
      <c r="H224" s="177">
        <f t="shared" si="120"/>
        <v>0</v>
      </c>
      <c r="I224" s="176"/>
      <c r="J224" s="177"/>
      <c r="K224" s="177"/>
      <c r="L224" s="178">
        <f t="shared" si="121"/>
        <v>0</v>
      </c>
      <c r="M224" s="178">
        <f t="shared" si="122"/>
        <v>0</v>
      </c>
      <c r="N224" s="179">
        <f t="shared" si="123"/>
        <v>0</v>
      </c>
      <c r="O224" s="178"/>
      <c r="P224" s="178">
        <f t="shared" si="124"/>
        <v>0</v>
      </c>
      <c r="Q224" s="179">
        <f t="shared" si="125"/>
        <v>0</v>
      </c>
      <c r="R224" s="180"/>
      <c r="S224" s="179">
        <f t="shared" si="126"/>
        <v>0</v>
      </c>
      <c r="T224" s="179">
        <f t="shared" si="127"/>
        <v>0</v>
      </c>
    </row>
    <row r="225" spans="1:20" ht="16.5" customHeight="1">
      <c r="A225" s="171"/>
      <c r="B225" s="172"/>
      <c r="C225" s="173"/>
      <c r="D225" s="174">
        <v>9057</v>
      </c>
      <c r="E225" s="227" t="s">
        <v>224</v>
      </c>
      <c r="F225" s="176"/>
      <c r="G225" s="177">
        <f t="shared" si="119"/>
        <v>0</v>
      </c>
      <c r="H225" s="177">
        <f t="shared" si="120"/>
        <v>0</v>
      </c>
      <c r="I225" s="176"/>
      <c r="J225" s="177"/>
      <c r="K225" s="177"/>
      <c r="L225" s="178">
        <f t="shared" si="121"/>
        <v>0</v>
      </c>
      <c r="M225" s="178">
        <f t="shared" si="122"/>
        <v>0</v>
      </c>
      <c r="N225" s="179">
        <f t="shared" si="123"/>
        <v>0</v>
      </c>
      <c r="O225" s="178"/>
      <c r="P225" s="178">
        <f t="shared" si="124"/>
        <v>0</v>
      </c>
      <c r="Q225" s="179">
        <f t="shared" si="125"/>
        <v>0</v>
      </c>
      <c r="R225" s="180"/>
      <c r="S225" s="179">
        <f t="shared" si="126"/>
        <v>0</v>
      </c>
      <c r="T225" s="179">
        <f t="shared" si="127"/>
        <v>0</v>
      </c>
    </row>
    <row r="226" spans="1:20" ht="16.5" customHeight="1">
      <c r="A226" s="171"/>
      <c r="B226" s="228"/>
      <c r="C226" s="173"/>
      <c r="D226" s="174">
        <v>9058</v>
      </c>
      <c r="E226" s="227" t="s">
        <v>225</v>
      </c>
      <c r="F226" s="176"/>
      <c r="G226" s="177">
        <f t="shared" si="119"/>
        <v>0</v>
      </c>
      <c r="H226" s="177">
        <f t="shared" si="120"/>
        <v>0</v>
      </c>
      <c r="I226" s="176"/>
      <c r="J226" s="177"/>
      <c r="K226" s="177"/>
      <c r="L226" s="178">
        <f t="shared" si="121"/>
        <v>0</v>
      </c>
      <c r="M226" s="178">
        <f t="shared" si="122"/>
        <v>0</v>
      </c>
      <c r="N226" s="179">
        <f t="shared" si="123"/>
        <v>0</v>
      </c>
      <c r="O226" s="178"/>
      <c r="P226" s="178">
        <f t="shared" si="124"/>
        <v>0</v>
      </c>
      <c r="Q226" s="179">
        <f t="shared" si="125"/>
        <v>0</v>
      </c>
      <c r="R226" s="180"/>
      <c r="S226" s="179">
        <f t="shared" si="126"/>
        <v>0</v>
      </c>
      <c r="T226" s="179">
        <f t="shared" si="127"/>
        <v>0</v>
      </c>
    </row>
    <row r="227" spans="1:20" ht="16.5" customHeight="1">
      <c r="A227" s="204"/>
      <c r="B227" s="172"/>
      <c r="C227" s="205"/>
      <c r="D227" s="229">
        <v>9061</v>
      </c>
      <c r="E227" s="230" t="s">
        <v>289</v>
      </c>
      <c r="F227" s="209"/>
      <c r="G227" s="177">
        <f t="shared" si="119"/>
        <v>0</v>
      </c>
      <c r="H227" s="177">
        <f t="shared" si="120"/>
        <v>0</v>
      </c>
      <c r="I227" s="176"/>
      <c r="J227" s="177"/>
      <c r="K227" s="177"/>
      <c r="L227" s="178">
        <f t="shared" si="121"/>
        <v>0</v>
      </c>
      <c r="M227" s="178">
        <f t="shared" si="122"/>
        <v>0</v>
      </c>
      <c r="N227" s="179">
        <f t="shared" si="123"/>
        <v>0</v>
      </c>
      <c r="O227" s="178"/>
      <c r="P227" s="178">
        <f t="shared" si="124"/>
        <v>0</v>
      </c>
      <c r="Q227" s="179">
        <f t="shared" si="125"/>
        <v>0</v>
      </c>
      <c r="R227" s="180"/>
      <c r="S227" s="179">
        <f t="shared" si="126"/>
        <v>0</v>
      </c>
      <c r="T227" s="179">
        <f t="shared" si="127"/>
        <v>0</v>
      </c>
    </row>
    <row r="228" spans="1:20" s="140" customFormat="1" ht="16.5" customHeight="1">
      <c r="A228" s="181"/>
      <c r="B228" s="172"/>
      <c r="C228" s="231"/>
      <c r="D228" s="181">
        <v>9062</v>
      </c>
      <c r="E228" s="227" t="s">
        <v>227</v>
      </c>
      <c r="F228" s="177"/>
      <c r="G228" s="177">
        <f t="shared" si="119"/>
        <v>0</v>
      </c>
      <c r="H228" s="177">
        <f t="shared" si="120"/>
        <v>0</v>
      </c>
      <c r="I228" s="176"/>
      <c r="J228" s="177"/>
      <c r="K228" s="177"/>
      <c r="L228" s="178">
        <f t="shared" si="121"/>
        <v>0</v>
      </c>
      <c r="M228" s="178">
        <f t="shared" si="122"/>
        <v>0</v>
      </c>
      <c r="N228" s="179">
        <f t="shared" si="123"/>
        <v>0</v>
      </c>
      <c r="O228" s="178"/>
      <c r="P228" s="178">
        <f t="shared" si="124"/>
        <v>0</v>
      </c>
      <c r="Q228" s="179">
        <f t="shared" si="125"/>
        <v>0</v>
      </c>
      <c r="R228" s="178"/>
      <c r="S228" s="179">
        <f t="shared" si="126"/>
        <v>0</v>
      </c>
      <c r="T228" s="179">
        <f t="shared" si="127"/>
        <v>0</v>
      </c>
    </row>
    <row r="229" spans="1:20" s="140" customFormat="1" ht="16.5" customHeight="1">
      <c r="A229" s="171"/>
      <c r="B229" s="172"/>
      <c r="C229" s="195"/>
      <c r="D229" s="181">
        <v>9063</v>
      </c>
      <c r="E229" s="227" t="s">
        <v>228</v>
      </c>
      <c r="F229" s="177"/>
      <c r="G229" s="177">
        <f t="shared" si="119"/>
        <v>0</v>
      </c>
      <c r="H229" s="177">
        <f t="shared" si="120"/>
        <v>0</v>
      </c>
      <c r="I229" s="176"/>
      <c r="J229" s="177"/>
      <c r="K229" s="177"/>
      <c r="L229" s="178">
        <f t="shared" si="121"/>
        <v>0</v>
      </c>
      <c r="M229" s="178">
        <f t="shared" si="122"/>
        <v>0</v>
      </c>
      <c r="N229" s="179">
        <f t="shared" si="123"/>
        <v>0</v>
      </c>
      <c r="O229" s="178"/>
      <c r="P229" s="178">
        <f t="shared" si="124"/>
        <v>0</v>
      </c>
      <c r="Q229" s="179">
        <f t="shared" si="125"/>
        <v>0</v>
      </c>
      <c r="R229" s="180"/>
      <c r="S229" s="179">
        <f t="shared" si="126"/>
        <v>0</v>
      </c>
      <c r="T229" s="179">
        <f t="shared" si="127"/>
        <v>0</v>
      </c>
    </row>
    <row r="230" spans="1:20" ht="16.5" customHeight="1">
      <c r="A230" s="171"/>
      <c r="B230" s="172"/>
      <c r="C230" s="173"/>
      <c r="D230" s="181">
        <v>9064</v>
      </c>
      <c r="E230" s="227" t="s">
        <v>7</v>
      </c>
      <c r="F230" s="176"/>
      <c r="G230" s="177">
        <f t="shared" si="119"/>
        <v>0</v>
      </c>
      <c r="H230" s="177">
        <f t="shared" si="120"/>
        <v>0</v>
      </c>
      <c r="I230" s="176"/>
      <c r="J230" s="177"/>
      <c r="K230" s="177"/>
      <c r="L230" s="178">
        <f t="shared" si="121"/>
        <v>0</v>
      </c>
      <c r="M230" s="178">
        <f t="shared" si="122"/>
        <v>0</v>
      </c>
      <c r="N230" s="179">
        <f t="shared" si="123"/>
        <v>0</v>
      </c>
      <c r="O230" s="178"/>
      <c r="P230" s="178">
        <f t="shared" si="124"/>
        <v>0</v>
      </c>
      <c r="Q230" s="179">
        <f t="shared" si="125"/>
        <v>0</v>
      </c>
      <c r="R230" s="180"/>
      <c r="S230" s="179">
        <f t="shared" si="126"/>
        <v>0</v>
      </c>
      <c r="T230" s="179">
        <f t="shared" si="127"/>
        <v>0</v>
      </c>
    </row>
    <row r="231" spans="1:20" ht="16.5" customHeight="1">
      <c r="A231" s="171"/>
      <c r="B231" s="172"/>
      <c r="C231" s="173"/>
      <c r="D231" s="181">
        <v>9065</v>
      </c>
      <c r="E231" s="227" t="s">
        <v>229</v>
      </c>
      <c r="F231" s="176"/>
      <c r="G231" s="177">
        <f t="shared" si="119"/>
        <v>0</v>
      </c>
      <c r="H231" s="177">
        <f t="shared" si="120"/>
        <v>0</v>
      </c>
      <c r="I231" s="176"/>
      <c r="J231" s="177"/>
      <c r="K231" s="177"/>
      <c r="L231" s="178">
        <f t="shared" si="121"/>
        <v>0</v>
      </c>
      <c r="M231" s="178">
        <f t="shared" si="122"/>
        <v>0</v>
      </c>
      <c r="N231" s="179">
        <f t="shared" si="123"/>
        <v>0</v>
      </c>
      <c r="O231" s="178"/>
      <c r="P231" s="178">
        <f t="shared" si="124"/>
        <v>0</v>
      </c>
      <c r="Q231" s="179">
        <f t="shared" si="125"/>
        <v>0</v>
      </c>
      <c r="R231" s="180"/>
      <c r="S231" s="179">
        <f t="shared" si="126"/>
        <v>0</v>
      </c>
      <c r="T231" s="179">
        <f t="shared" si="127"/>
        <v>0</v>
      </c>
    </row>
    <row r="232" spans="1:20" ht="16.5" customHeight="1">
      <c r="A232" s="171"/>
      <c r="B232" s="172"/>
      <c r="C232" s="173"/>
      <c r="D232" s="181">
        <v>9066</v>
      </c>
      <c r="E232" s="227" t="s">
        <v>230</v>
      </c>
      <c r="F232" s="176"/>
      <c r="G232" s="177">
        <f t="shared" si="119"/>
        <v>0</v>
      </c>
      <c r="H232" s="177">
        <f t="shared" si="120"/>
        <v>0</v>
      </c>
      <c r="I232" s="176"/>
      <c r="J232" s="177"/>
      <c r="K232" s="177"/>
      <c r="L232" s="178">
        <f t="shared" si="121"/>
        <v>0</v>
      </c>
      <c r="M232" s="178">
        <f t="shared" si="122"/>
        <v>0</v>
      </c>
      <c r="N232" s="179">
        <f t="shared" si="123"/>
        <v>0</v>
      </c>
      <c r="O232" s="178"/>
      <c r="P232" s="178">
        <f t="shared" si="124"/>
        <v>0</v>
      </c>
      <c r="Q232" s="179">
        <f t="shared" si="125"/>
        <v>0</v>
      </c>
      <c r="R232" s="180"/>
      <c r="S232" s="179">
        <f t="shared" si="126"/>
        <v>0</v>
      </c>
      <c r="T232" s="179">
        <f t="shared" si="127"/>
        <v>0</v>
      </c>
    </row>
    <row r="233" spans="1:20" ht="16.5" customHeight="1">
      <c r="A233" s="190"/>
      <c r="B233" s="285"/>
      <c r="C233" s="191"/>
      <c r="D233" s="232">
        <v>9099</v>
      </c>
      <c r="E233" s="233" t="s">
        <v>290</v>
      </c>
      <c r="F233" s="192"/>
      <c r="G233" s="192">
        <f t="shared" si="119"/>
        <v>0</v>
      </c>
      <c r="H233" s="192">
        <f t="shared" si="120"/>
        <v>0</v>
      </c>
      <c r="I233" s="192"/>
      <c r="J233" s="192"/>
      <c r="K233" s="192"/>
      <c r="L233" s="193">
        <f t="shared" si="121"/>
        <v>0</v>
      </c>
      <c r="M233" s="193">
        <f t="shared" si="122"/>
        <v>0</v>
      </c>
      <c r="N233" s="193">
        <f t="shared" si="123"/>
        <v>0</v>
      </c>
      <c r="O233" s="193"/>
      <c r="P233" s="193">
        <f t="shared" si="124"/>
        <v>0</v>
      </c>
      <c r="Q233" s="193">
        <f t="shared" si="125"/>
        <v>0</v>
      </c>
      <c r="R233" s="194"/>
      <c r="S233" s="193">
        <f t="shared" si="126"/>
        <v>0</v>
      </c>
      <c r="T233" s="193">
        <f t="shared" si="127"/>
        <v>0</v>
      </c>
    </row>
    <row r="234" spans="3:5" ht="15">
      <c r="C234" s="148"/>
      <c r="E234" s="141"/>
    </row>
    <row r="235" spans="3:5" ht="15">
      <c r="C235" s="148"/>
      <c r="E235" s="141"/>
    </row>
    <row r="236" spans="3:5" ht="15">
      <c r="C236" s="148"/>
      <c r="E236" s="141"/>
    </row>
  </sheetData>
  <sheetProtection formatCells="0" formatColumns="0" formatRows="0"/>
  <mergeCells count="12">
    <mergeCell ref="A8:E8"/>
    <mergeCell ref="A4:A6"/>
    <mergeCell ref="B4:B6"/>
    <mergeCell ref="C4:C6"/>
    <mergeCell ref="D4:D6"/>
    <mergeCell ref="L4:T4"/>
    <mergeCell ref="F5:H5"/>
    <mergeCell ref="I5:K5"/>
    <mergeCell ref="L5:N5"/>
    <mergeCell ref="O5:Q5"/>
    <mergeCell ref="R5:T5"/>
    <mergeCell ref="F4:K4"/>
  </mergeCells>
  <printOptions/>
  <pageMargins left="0.2" right="0.17" top="0.27" bottom="0.4" header="0.18" footer="0.16"/>
  <pageSetup firstPageNumber="5" useFirstPageNumber="1" horizontalDpi="1200" verticalDpi="1200" orientation="landscape" paperSize="9" scale="9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7" sqref="G7"/>
    </sheetView>
  </sheetViews>
  <sheetFormatPr defaultColWidth="8.796875" defaultRowHeight="15"/>
  <cols>
    <col min="1" max="1" width="4.09765625" style="43" customWidth="1"/>
    <col min="2" max="2" width="37.19921875" style="43" customWidth="1"/>
    <col min="3" max="3" width="9.8984375" style="43" customWidth="1"/>
    <col min="4" max="4" width="10.09765625" style="43" customWidth="1"/>
    <col min="5" max="5" width="8.8984375" style="43" customWidth="1"/>
    <col min="6" max="6" width="8.59765625" style="43" customWidth="1"/>
    <col min="7" max="7" width="10.09765625" style="43" customWidth="1"/>
    <col min="8" max="8" width="8.3984375" style="43" customWidth="1"/>
    <col min="9" max="9" width="10.3984375" style="43" customWidth="1"/>
    <col min="10" max="10" width="10.5" style="43" customWidth="1"/>
    <col min="11" max="11" width="9.3984375" style="43" customWidth="1"/>
    <col min="12" max="16384" width="9" style="43" customWidth="1"/>
  </cols>
  <sheetData>
    <row r="1" spans="1:11" ht="15.75" customHeight="1">
      <c r="A1" s="541" t="s">
        <v>321</v>
      </c>
      <c r="B1" s="541"/>
      <c r="K1" s="149" t="s">
        <v>408</v>
      </c>
    </row>
    <row r="2" spans="1:11" ht="23.25" customHeight="1">
      <c r="A2" s="492" t="s">
        <v>455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</row>
    <row r="3" ht="12.75">
      <c r="B3" s="45"/>
    </row>
    <row r="4" spans="1:11" ht="16.5" customHeight="1">
      <c r="A4" s="542" t="s">
        <v>16</v>
      </c>
      <c r="B4" s="544" t="s">
        <v>17</v>
      </c>
      <c r="C4" s="546" t="s">
        <v>18</v>
      </c>
      <c r="D4" s="547"/>
      <c r="E4" s="548"/>
      <c r="F4" s="546" t="s">
        <v>19</v>
      </c>
      <c r="G4" s="547"/>
      <c r="H4" s="549"/>
      <c r="I4" s="546" t="s">
        <v>20</v>
      </c>
      <c r="J4" s="547"/>
      <c r="K4" s="549"/>
    </row>
    <row r="5" spans="1:11" ht="46.5" customHeight="1">
      <c r="A5" s="543"/>
      <c r="B5" s="545"/>
      <c r="C5" s="46" t="s">
        <v>21</v>
      </c>
      <c r="D5" s="46" t="s">
        <v>22</v>
      </c>
      <c r="E5" s="46" t="s">
        <v>23</v>
      </c>
      <c r="F5" s="46" t="s">
        <v>21</v>
      </c>
      <c r="G5" s="46" t="s">
        <v>22</v>
      </c>
      <c r="H5" s="46" t="s">
        <v>23</v>
      </c>
      <c r="I5" s="46" t="s">
        <v>21</v>
      </c>
      <c r="J5" s="46" t="s">
        <v>22</v>
      </c>
      <c r="K5" s="46" t="s">
        <v>23</v>
      </c>
    </row>
    <row r="6" spans="1:11" ht="16.5" customHeight="1">
      <c r="A6" s="47" t="s">
        <v>24</v>
      </c>
      <c r="B6" s="48" t="s">
        <v>25</v>
      </c>
      <c r="C6" s="49">
        <v>1</v>
      </c>
      <c r="D6" s="49">
        <v>3</v>
      </c>
      <c r="E6" s="49">
        <v>4</v>
      </c>
      <c r="F6" s="49">
        <v>5</v>
      </c>
      <c r="G6" s="49">
        <v>7</v>
      </c>
      <c r="H6" s="49">
        <v>8</v>
      </c>
      <c r="I6" s="49">
        <v>9</v>
      </c>
      <c r="J6" s="49" t="s">
        <v>26</v>
      </c>
      <c r="K6" s="49" t="s">
        <v>27</v>
      </c>
    </row>
    <row r="7" spans="1:11" ht="33" customHeight="1">
      <c r="A7" s="50" t="s">
        <v>28</v>
      </c>
      <c r="B7" s="51" t="s">
        <v>29</v>
      </c>
      <c r="C7" s="52"/>
      <c r="D7" s="52"/>
      <c r="E7" s="52"/>
      <c r="F7" s="52"/>
      <c r="G7" s="52"/>
      <c r="H7" s="52"/>
      <c r="I7" s="52">
        <f>J7+K7</f>
        <v>0</v>
      </c>
      <c r="J7" s="52">
        <f>+D7-G7</f>
        <v>0</v>
      </c>
      <c r="K7" s="52"/>
    </row>
    <row r="8" spans="1:11" s="56" customFormat="1" ht="18" customHeight="1">
      <c r="A8" s="53">
        <v>1</v>
      </c>
      <c r="B8" s="54" t="s">
        <v>30</v>
      </c>
      <c r="C8" s="55"/>
      <c r="D8" s="55"/>
      <c r="E8" s="55"/>
      <c r="F8" s="55">
        <f>G8+H8</f>
        <v>0</v>
      </c>
      <c r="G8" s="55"/>
      <c r="H8" s="55"/>
      <c r="I8" s="55">
        <f>J8+K8</f>
        <v>0</v>
      </c>
      <c r="J8" s="55">
        <f>+D8-G8</f>
        <v>0</v>
      </c>
      <c r="K8" s="55"/>
    </row>
    <row r="9" spans="1:11" ht="18" customHeight="1">
      <c r="A9" s="57"/>
      <c r="B9" s="58" t="s">
        <v>325</v>
      </c>
      <c r="C9" s="52"/>
      <c r="D9" s="52"/>
      <c r="E9" s="52"/>
      <c r="F9" s="52">
        <f>G9+H9</f>
        <v>0</v>
      </c>
      <c r="G9" s="52"/>
      <c r="H9" s="52"/>
      <c r="I9" s="52">
        <f>J9+K9</f>
        <v>0</v>
      </c>
      <c r="J9" s="52">
        <f>+D9-G9</f>
        <v>0</v>
      </c>
      <c r="K9" s="52"/>
    </row>
    <row r="10" spans="1:11" s="56" customFormat="1" ht="18" customHeight="1">
      <c r="A10" s="53">
        <v>2</v>
      </c>
      <c r="B10" s="59" t="s">
        <v>31</v>
      </c>
      <c r="C10" s="60"/>
      <c r="D10" s="60"/>
      <c r="E10" s="60"/>
      <c r="F10" s="55">
        <f>G10+H10</f>
        <v>0</v>
      </c>
      <c r="G10" s="60"/>
      <c r="H10" s="60"/>
      <c r="I10" s="55">
        <f>J10+K10</f>
        <v>0</v>
      </c>
      <c r="J10" s="60">
        <f>+D10-G10</f>
        <v>0</v>
      </c>
      <c r="K10" s="60"/>
    </row>
    <row r="11" spans="1:11" s="56" customFormat="1" ht="18" customHeight="1">
      <c r="A11" s="61">
        <v>3</v>
      </c>
      <c r="B11" s="62" t="s">
        <v>32</v>
      </c>
      <c r="C11" s="63">
        <f aca="true" t="shared" si="0" ref="C11:K11">+C12+C14</f>
        <v>0</v>
      </c>
      <c r="D11" s="63">
        <f t="shared" si="0"/>
        <v>0</v>
      </c>
      <c r="E11" s="63">
        <f t="shared" si="0"/>
        <v>0</v>
      </c>
      <c r="F11" s="63">
        <f t="shared" si="0"/>
        <v>0</v>
      </c>
      <c r="G11" s="63">
        <f t="shared" si="0"/>
        <v>0</v>
      </c>
      <c r="H11" s="63">
        <f t="shared" si="0"/>
        <v>0</v>
      </c>
      <c r="I11" s="63">
        <f t="shared" si="0"/>
        <v>0</v>
      </c>
      <c r="J11" s="63">
        <f t="shared" si="0"/>
        <v>0</v>
      </c>
      <c r="K11" s="63">
        <f t="shared" si="0"/>
        <v>0</v>
      </c>
    </row>
    <row r="12" spans="1:11" ht="18" customHeight="1">
      <c r="A12" s="64"/>
      <c r="B12" s="65" t="s">
        <v>33</v>
      </c>
      <c r="C12" s="66">
        <f aca="true" t="shared" si="1" ref="C12:K12">SUM(C13:C13)</f>
        <v>0</v>
      </c>
      <c r="D12" s="66">
        <f t="shared" si="1"/>
        <v>0</v>
      </c>
      <c r="E12" s="66">
        <f t="shared" si="1"/>
        <v>0</v>
      </c>
      <c r="F12" s="66">
        <f t="shared" si="1"/>
        <v>0</v>
      </c>
      <c r="G12" s="66">
        <f t="shared" si="1"/>
        <v>0</v>
      </c>
      <c r="H12" s="66">
        <f t="shared" si="1"/>
        <v>0</v>
      </c>
      <c r="I12" s="66">
        <f t="shared" si="1"/>
        <v>0</v>
      </c>
      <c r="J12" s="66">
        <f t="shared" si="1"/>
        <v>0</v>
      </c>
      <c r="K12" s="66">
        <f t="shared" si="1"/>
        <v>0</v>
      </c>
    </row>
    <row r="13" spans="1:11" ht="18" customHeight="1">
      <c r="A13" s="64"/>
      <c r="B13" s="65" t="s">
        <v>326</v>
      </c>
      <c r="C13" s="66">
        <f>D13+E13</f>
        <v>0</v>
      </c>
      <c r="D13" s="66">
        <v>0</v>
      </c>
      <c r="E13" s="66"/>
      <c r="F13" s="67">
        <f>G13+H13</f>
        <v>0</v>
      </c>
      <c r="G13" s="66"/>
      <c r="H13" s="66"/>
      <c r="I13" s="67">
        <f>J13+K13</f>
        <v>0</v>
      </c>
      <c r="J13" s="66">
        <f>+D13-G13</f>
        <v>0</v>
      </c>
      <c r="K13" s="66">
        <f>+E13-H13</f>
        <v>0</v>
      </c>
    </row>
    <row r="14" spans="1:11" ht="18" customHeight="1">
      <c r="A14" s="64"/>
      <c r="B14" s="65" t="s">
        <v>34</v>
      </c>
      <c r="C14" s="66">
        <f>D14+E14</f>
        <v>0</v>
      </c>
      <c r="D14" s="66"/>
      <c r="E14" s="66"/>
      <c r="F14" s="52"/>
      <c r="G14" s="66"/>
      <c r="H14" s="66"/>
      <c r="I14" s="52">
        <f>J14+K14</f>
        <v>0</v>
      </c>
      <c r="J14" s="68">
        <f>+D14-G14</f>
        <v>0</v>
      </c>
      <c r="K14" s="68">
        <f>+E14-H14</f>
        <v>0</v>
      </c>
    </row>
    <row r="15" spans="1:11" ht="41.25" customHeight="1">
      <c r="A15" s="69" t="s">
        <v>35</v>
      </c>
      <c r="B15" s="51" t="s">
        <v>36</v>
      </c>
      <c r="C15" s="68">
        <f aca="true" t="shared" si="2" ref="C15:K15">+C16+C17+C18+C24+C26</f>
        <v>0</v>
      </c>
      <c r="D15" s="68">
        <f t="shared" si="2"/>
        <v>0</v>
      </c>
      <c r="E15" s="68">
        <f t="shared" si="2"/>
        <v>0</v>
      </c>
      <c r="F15" s="68">
        <f t="shared" si="2"/>
        <v>0</v>
      </c>
      <c r="G15" s="68">
        <f t="shared" si="2"/>
        <v>0</v>
      </c>
      <c r="H15" s="68">
        <f t="shared" si="2"/>
        <v>0</v>
      </c>
      <c r="I15" s="68">
        <f t="shared" si="2"/>
        <v>0</v>
      </c>
      <c r="J15" s="68">
        <f t="shared" si="2"/>
        <v>0</v>
      </c>
      <c r="K15" s="68">
        <f t="shared" si="2"/>
        <v>0</v>
      </c>
    </row>
    <row r="16" spans="1:11" s="56" customFormat="1" ht="15.75" customHeight="1">
      <c r="A16" s="61">
        <v>1</v>
      </c>
      <c r="B16" s="70" t="s">
        <v>30</v>
      </c>
      <c r="C16" s="63">
        <f>+D16+E16</f>
        <v>0</v>
      </c>
      <c r="D16" s="63"/>
      <c r="E16" s="63"/>
      <c r="F16" s="63"/>
      <c r="G16" s="63"/>
      <c r="H16" s="63"/>
      <c r="I16" s="63"/>
      <c r="J16" s="63"/>
      <c r="K16" s="63"/>
    </row>
    <row r="17" spans="1:11" s="56" customFormat="1" ht="15.75" customHeight="1">
      <c r="A17" s="61">
        <v>2</v>
      </c>
      <c r="B17" s="62" t="s">
        <v>31</v>
      </c>
      <c r="C17" s="63"/>
      <c r="D17" s="63"/>
      <c r="E17" s="63"/>
      <c r="F17" s="55">
        <f>G17+H17</f>
        <v>0</v>
      </c>
      <c r="G17" s="63"/>
      <c r="H17" s="63"/>
      <c r="I17" s="55">
        <f>J17+K17</f>
        <v>0</v>
      </c>
      <c r="J17" s="63">
        <f>+D17-G17</f>
        <v>0</v>
      </c>
      <c r="K17" s="63"/>
    </row>
    <row r="18" spans="1:11" s="56" customFormat="1" ht="15.75" customHeight="1">
      <c r="A18" s="61">
        <v>3</v>
      </c>
      <c r="B18" s="62" t="s">
        <v>32</v>
      </c>
      <c r="C18" s="63">
        <f aca="true" t="shared" si="3" ref="C18:I18">+C19+C21+C23</f>
        <v>0</v>
      </c>
      <c r="D18" s="63">
        <f t="shared" si="3"/>
        <v>0</v>
      </c>
      <c r="E18" s="63">
        <f t="shared" si="3"/>
        <v>0</v>
      </c>
      <c r="F18" s="63">
        <f t="shared" si="3"/>
        <v>0</v>
      </c>
      <c r="G18" s="63">
        <f t="shared" si="3"/>
        <v>0</v>
      </c>
      <c r="H18" s="63">
        <f t="shared" si="3"/>
        <v>0</v>
      </c>
      <c r="I18" s="63">
        <f t="shared" si="3"/>
        <v>0</v>
      </c>
      <c r="J18" s="63">
        <f>+D18-G18</f>
        <v>0</v>
      </c>
      <c r="K18" s="63">
        <f>+K19+K21+K23</f>
        <v>0</v>
      </c>
    </row>
    <row r="19" spans="1:11" s="74" customFormat="1" ht="15.75" customHeight="1">
      <c r="A19" s="71"/>
      <c r="B19" s="72" t="s">
        <v>33</v>
      </c>
      <c r="C19" s="73">
        <f aca="true" t="shared" si="4" ref="C19:K19">SUM(C20:C20)</f>
        <v>0</v>
      </c>
      <c r="D19" s="73">
        <f t="shared" si="4"/>
        <v>0</v>
      </c>
      <c r="E19" s="73">
        <f t="shared" si="4"/>
        <v>0</v>
      </c>
      <c r="F19" s="73">
        <f t="shared" si="4"/>
        <v>0</v>
      </c>
      <c r="G19" s="73">
        <f t="shared" si="4"/>
        <v>0</v>
      </c>
      <c r="H19" s="73">
        <f t="shared" si="4"/>
        <v>0</v>
      </c>
      <c r="I19" s="73">
        <f t="shared" si="4"/>
        <v>0</v>
      </c>
      <c r="J19" s="73">
        <f t="shared" si="4"/>
        <v>0</v>
      </c>
      <c r="K19" s="73">
        <f t="shared" si="4"/>
        <v>0</v>
      </c>
    </row>
    <row r="20" spans="1:11" ht="15.75" customHeight="1">
      <c r="A20" s="64"/>
      <c r="B20" s="65" t="s">
        <v>326</v>
      </c>
      <c r="C20" s="75">
        <f>D20+E20</f>
        <v>0</v>
      </c>
      <c r="D20" s="66"/>
      <c r="E20" s="66"/>
      <c r="F20" s="66">
        <f>G20+H20</f>
        <v>0</v>
      </c>
      <c r="G20" s="66"/>
      <c r="H20" s="66">
        <v>0</v>
      </c>
      <c r="I20" s="66">
        <f>J20+K20</f>
        <v>0</v>
      </c>
      <c r="J20" s="66">
        <f>+D20-G20</f>
        <v>0</v>
      </c>
      <c r="K20" s="66">
        <f>+E20-H20</f>
        <v>0</v>
      </c>
    </row>
    <row r="21" spans="1:11" s="74" customFormat="1" ht="15.75" customHeight="1">
      <c r="A21" s="71"/>
      <c r="B21" s="72" t="s">
        <v>37</v>
      </c>
      <c r="C21" s="73">
        <f aca="true" t="shared" si="5" ref="C21:K21">C22</f>
        <v>0</v>
      </c>
      <c r="D21" s="73">
        <f t="shared" si="5"/>
        <v>0</v>
      </c>
      <c r="E21" s="73">
        <f t="shared" si="5"/>
        <v>0</v>
      </c>
      <c r="F21" s="73">
        <f t="shared" si="5"/>
        <v>0</v>
      </c>
      <c r="G21" s="73">
        <f t="shared" si="5"/>
        <v>0</v>
      </c>
      <c r="H21" s="73">
        <f t="shared" si="5"/>
        <v>0</v>
      </c>
      <c r="I21" s="73">
        <f t="shared" si="5"/>
        <v>0</v>
      </c>
      <c r="J21" s="73">
        <f t="shared" si="5"/>
        <v>0</v>
      </c>
      <c r="K21" s="73">
        <f t="shared" si="5"/>
        <v>0</v>
      </c>
    </row>
    <row r="22" spans="1:11" ht="15.75" customHeight="1">
      <c r="A22" s="64"/>
      <c r="B22" s="65" t="s">
        <v>327</v>
      </c>
      <c r="C22" s="66">
        <f>D22+E22</f>
        <v>0</v>
      </c>
      <c r="D22" s="66"/>
      <c r="E22" s="66"/>
      <c r="F22" s="52"/>
      <c r="G22" s="66"/>
      <c r="H22" s="66"/>
      <c r="I22" s="52">
        <f>J22+K22</f>
        <v>0</v>
      </c>
      <c r="J22" s="68">
        <f>+D22-G22</f>
        <v>0</v>
      </c>
      <c r="K22" s="66">
        <f>+E22-H22</f>
        <v>0</v>
      </c>
    </row>
    <row r="23" spans="1:11" s="74" customFormat="1" ht="15.75" customHeight="1">
      <c r="A23" s="71"/>
      <c r="B23" s="72" t="s">
        <v>34</v>
      </c>
      <c r="C23" s="73">
        <f>D23+E23</f>
        <v>0</v>
      </c>
      <c r="D23" s="73"/>
      <c r="E23" s="73"/>
      <c r="F23" s="76"/>
      <c r="G23" s="73"/>
      <c r="H23" s="73"/>
      <c r="I23" s="76">
        <f>J23+K23</f>
        <v>0</v>
      </c>
      <c r="J23" s="77">
        <f>+D23-G23</f>
        <v>0</v>
      </c>
      <c r="K23" s="77"/>
    </row>
    <row r="24" spans="1:11" s="56" customFormat="1" ht="15.75" customHeight="1">
      <c r="A24" s="61">
        <v>4</v>
      </c>
      <c r="B24" s="78" t="s">
        <v>38</v>
      </c>
      <c r="C24" s="63">
        <f>D24+E24</f>
        <v>0</v>
      </c>
      <c r="D24" s="63">
        <f>D25</f>
        <v>0</v>
      </c>
      <c r="E24" s="63">
        <f>E25</f>
        <v>0</v>
      </c>
      <c r="F24" s="55">
        <f>G24+H24</f>
        <v>0</v>
      </c>
      <c r="G24" s="63">
        <f>G25</f>
        <v>0</v>
      </c>
      <c r="H24" s="63">
        <f>H25</f>
        <v>0</v>
      </c>
      <c r="I24" s="55">
        <f>J24+K24</f>
        <v>0</v>
      </c>
      <c r="J24" s="63">
        <f>+D24-G24</f>
        <v>0</v>
      </c>
      <c r="K24" s="63">
        <f>K25</f>
        <v>0</v>
      </c>
    </row>
    <row r="25" spans="1:11" ht="15.75" customHeight="1">
      <c r="A25" s="64"/>
      <c r="B25" s="65" t="s">
        <v>327</v>
      </c>
      <c r="C25" s="66">
        <f>D25+E25</f>
        <v>0</v>
      </c>
      <c r="D25" s="66"/>
      <c r="E25" s="66"/>
      <c r="F25" s="52">
        <f>G25+H25</f>
        <v>0</v>
      </c>
      <c r="G25" s="66"/>
      <c r="H25" s="66"/>
      <c r="I25" s="52">
        <f>J25+K25</f>
        <v>0</v>
      </c>
      <c r="J25" s="66">
        <f>+D25-G25</f>
        <v>0</v>
      </c>
      <c r="K25" s="66"/>
    </row>
    <row r="26" spans="1:11" s="56" customFormat="1" ht="15.75" customHeight="1">
      <c r="A26" s="79">
        <v>5</v>
      </c>
      <c r="B26" s="80" t="s">
        <v>39</v>
      </c>
      <c r="C26" s="81">
        <f aca="true" t="shared" si="6" ref="C26:K26">+C27+C28</f>
        <v>0</v>
      </c>
      <c r="D26" s="81">
        <f t="shared" si="6"/>
        <v>0</v>
      </c>
      <c r="E26" s="81">
        <f t="shared" si="6"/>
        <v>0</v>
      </c>
      <c r="F26" s="81">
        <f t="shared" si="6"/>
        <v>0</v>
      </c>
      <c r="G26" s="81">
        <f t="shared" si="6"/>
        <v>0</v>
      </c>
      <c r="H26" s="81">
        <f t="shared" si="6"/>
        <v>0</v>
      </c>
      <c r="I26" s="81">
        <f t="shared" si="6"/>
        <v>0</v>
      </c>
      <c r="J26" s="81">
        <f t="shared" si="6"/>
        <v>0</v>
      </c>
      <c r="K26" s="81">
        <f t="shared" si="6"/>
        <v>0</v>
      </c>
    </row>
    <row r="27" spans="1:11" ht="15.75" customHeight="1">
      <c r="A27" s="64"/>
      <c r="B27" s="65" t="s">
        <v>327</v>
      </c>
      <c r="C27" s="66">
        <f>D27+E27</f>
        <v>0</v>
      </c>
      <c r="D27" s="82"/>
      <c r="E27" s="66"/>
      <c r="F27" s="52"/>
      <c r="G27" s="66"/>
      <c r="H27" s="66"/>
      <c r="I27" s="52">
        <f>J27+K27</f>
        <v>0</v>
      </c>
      <c r="J27" s="68">
        <f>+D27-G27</f>
        <v>0</v>
      </c>
      <c r="K27" s="66">
        <f>+E27-H27</f>
        <v>0</v>
      </c>
    </row>
    <row r="28" spans="1:11" ht="15.75" customHeight="1">
      <c r="A28" s="83"/>
      <c r="B28" s="84" t="s">
        <v>327</v>
      </c>
      <c r="C28" s="85">
        <f>D28+E28</f>
        <v>0</v>
      </c>
      <c r="D28" s="85"/>
      <c r="E28" s="85"/>
      <c r="F28" s="86"/>
      <c r="G28" s="85"/>
      <c r="H28" s="85"/>
      <c r="I28" s="86">
        <f>J28+K28</f>
        <v>0</v>
      </c>
      <c r="J28" s="86">
        <f>+D28-G28</f>
        <v>0</v>
      </c>
      <c r="K28" s="85">
        <f>+E28-H28</f>
        <v>0</v>
      </c>
    </row>
    <row r="29" spans="2:13" ht="20.25" customHeight="1">
      <c r="B29" s="283" t="s">
        <v>324</v>
      </c>
      <c r="C29" s="498" t="s">
        <v>322</v>
      </c>
      <c r="D29" s="498"/>
      <c r="E29" s="498"/>
      <c r="F29" s="498"/>
      <c r="G29" s="498"/>
      <c r="H29" s="498"/>
      <c r="I29" s="498"/>
      <c r="J29" s="498"/>
      <c r="K29" s="498"/>
      <c r="L29" s="32"/>
      <c r="M29" s="32"/>
    </row>
    <row r="30" spans="3:13" ht="20.25" customHeight="1">
      <c r="C30" s="498" t="s">
        <v>323</v>
      </c>
      <c r="D30" s="498"/>
      <c r="E30" s="498"/>
      <c r="F30" s="498"/>
      <c r="G30" s="498"/>
      <c r="H30" s="498"/>
      <c r="I30" s="498"/>
      <c r="J30" s="498"/>
      <c r="K30" s="498"/>
      <c r="L30" s="32"/>
      <c r="M30" s="32"/>
    </row>
    <row r="31" spans="5:13" ht="15.75">
      <c r="E31" s="4"/>
      <c r="F31" s="32"/>
      <c r="G31" s="32"/>
      <c r="I31" s="32"/>
      <c r="J31" s="32"/>
      <c r="K31" s="32"/>
      <c r="L31" s="32"/>
      <c r="M31" s="32"/>
    </row>
    <row r="32" spans="5:13" ht="15.75">
      <c r="E32" s="4"/>
      <c r="F32" s="32"/>
      <c r="G32" s="32"/>
      <c r="H32" s="2"/>
      <c r="I32" s="4"/>
      <c r="J32" s="32"/>
      <c r="K32" s="32"/>
      <c r="L32" s="32"/>
      <c r="M32" s="32"/>
    </row>
    <row r="33" spans="5:13" ht="15.75">
      <c r="E33" s="4"/>
      <c r="F33" s="33"/>
      <c r="G33" s="33"/>
      <c r="H33" s="2"/>
      <c r="I33" s="4"/>
      <c r="J33" s="2"/>
      <c r="K33" s="2"/>
      <c r="L33" s="2"/>
      <c r="M33" s="2"/>
    </row>
    <row r="34" spans="5:13" ht="15.75">
      <c r="E34" s="4"/>
      <c r="F34" s="33"/>
      <c r="G34" s="33"/>
      <c r="H34" s="2"/>
      <c r="I34" s="4"/>
      <c r="J34" s="33"/>
      <c r="K34" s="33"/>
      <c r="L34" s="33"/>
      <c r="M34" s="33"/>
    </row>
    <row r="35" spans="5:13" ht="15.75">
      <c r="E35" s="4"/>
      <c r="F35" s="33"/>
      <c r="G35" s="33"/>
      <c r="H35" s="2"/>
      <c r="I35" s="4"/>
      <c r="J35" s="33"/>
      <c r="K35" s="33"/>
      <c r="L35" s="33"/>
      <c r="M35" s="33"/>
    </row>
    <row r="36" spans="5:13" ht="15.75">
      <c r="E36" s="4"/>
      <c r="F36" s="33"/>
      <c r="G36" s="33"/>
      <c r="H36" s="2"/>
      <c r="I36" s="4"/>
      <c r="J36" s="33"/>
      <c r="K36" s="33"/>
      <c r="L36" s="33"/>
      <c r="M36" s="33"/>
    </row>
    <row r="37" spans="5:13" ht="15.75">
      <c r="E37" s="4"/>
      <c r="F37" s="33"/>
      <c r="G37" s="33"/>
      <c r="H37" s="2"/>
      <c r="I37" s="4"/>
      <c r="J37" s="33"/>
      <c r="K37" s="33"/>
      <c r="L37" s="33"/>
      <c r="M37" s="33"/>
    </row>
    <row r="38" spans="3:13" ht="16.5">
      <c r="C38" s="550"/>
      <c r="D38" s="550"/>
      <c r="E38" s="550"/>
      <c r="F38" s="550"/>
      <c r="G38" s="550"/>
      <c r="H38" s="550"/>
      <c r="I38" s="550"/>
      <c r="J38" s="550"/>
      <c r="K38" s="550"/>
      <c r="L38" s="32"/>
      <c r="M38" s="32"/>
    </row>
  </sheetData>
  <mergeCells count="10">
    <mergeCell ref="C29:K29"/>
    <mergeCell ref="C38:K38"/>
    <mergeCell ref="C30:K30"/>
    <mergeCell ref="I4:K4"/>
    <mergeCell ref="A1:B1"/>
    <mergeCell ref="A2:K2"/>
    <mergeCell ref="A4:A5"/>
    <mergeCell ref="B4:B5"/>
    <mergeCell ref="C4:E4"/>
    <mergeCell ref="F4:H4"/>
  </mergeCells>
  <printOptions/>
  <pageMargins left="0.17" right="0.17" top="0.22" bottom="0.18" header="0.17" footer="0.17"/>
  <pageSetup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trannamdt1</dc:creator>
  <cp:keywords/>
  <dc:description/>
  <cp:lastModifiedBy>Thanh An</cp:lastModifiedBy>
  <cp:lastPrinted>2014-04-23T03:27:10Z</cp:lastPrinted>
  <dcterms:created xsi:type="dcterms:W3CDTF">2013-04-26T01:54:54Z</dcterms:created>
  <dcterms:modified xsi:type="dcterms:W3CDTF">2014-05-09T07:20:43Z</dcterms:modified>
  <cp:category/>
  <cp:version/>
  <cp:contentType/>
  <cp:contentStatus/>
</cp:coreProperties>
</file>